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3" sheetId="3" r:id="rId1"/>
  </sheets>
  <calcPr calcId="124519"/>
</workbook>
</file>

<file path=xl/calcChain.xml><?xml version="1.0" encoding="utf-8"?>
<calcChain xmlns="http://schemas.openxmlformats.org/spreadsheetml/2006/main">
  <c r="P97" i="3"/>
  <c r="O97"/>
  <c r="N97"/>
  <c r="M97"/>
  <c r="L97"/>
  <c r="K97"/>
  <c r="J97"/>
  <c r="I97"/>
  <c r="H97"/>
  <c r="G97"/>
  <c r="F97"/>
  <c r="E97"/>
  <c r="D97"/>
  <c r="P89"/>
  <c r="O89"/>
  <c r="N89"/>
  <c r="M89"/>
  <c r="L89"/>
  <c r="K89"/>
  <c r="J89"/>
  <c r="I89"/>
  <c r="H89"/>
  <c r="G89"/>
  <c r="F89"/>
  <c r="E89"/>
  <c r="D89"/>
  <c r="P81"/>
  <c r="O81"/>
  <c r="N81"/>
  <c r="M81"/>
  <c r="L81"/>
  <c r="K81"/>
  <c r="J81"/>
  <c r="I81"/>
  <c r="H81"/>
  <c r="G81"/>
  <c r="F81"/>
  <c r="E81"/>
  <c r="D81"/>
  <c r="P73"/>
  <c r="P98" s="1"/>
  <c r="O73"/>
  <c r="N73"/>
  <c r="N98" s="1"/>
  <c r="M73"/>
  <c r="L73"/>
  <c r="L98" s="1"/>
  <c r="K73"/>
  <c r="J73"/>
  <c r="J98" s="1"/>
  <c r="I73"/>
  <c r="H73"/>
  <c r="H98" s="1"/>
  <c r="G73"/>
  <c r="F73"/>
  <c r="F98" s="1"/>
  <c r="E73"/>
  <c r="D73"/>
  <c r="D98" s="1"/>
  <c r="P66"/>
  <c r="O66"/>
  <c r="O98" s="1"/>
  <c r="N66"/>
  <c r="M66"/>
  <c r="M98" s="1"/>
  <c r="L66"/>
  <c r="K66"/>
  <c r="K98" s="1"/>
  <c r="J66"/>
  <c r="I66"/>
  <c r="I98" s="1"/>
  <c r="H66"/>
  <c r="G66"/>
  <c r="G98" s="1"/>
  <c r="F66"/>
  <c r="E66"/>
  <c r="E98" s="1"/>
  <c r="D66"/>
  <c r="P56"/>
  <c r="O56"/>
  <c r="N56"/>
  <c r="M56"/>
  <c r="L56"/>
  <c r="K56"/>
  <c r="J56"/>
  <c r="I56"/>
  <c r="H56"/>
  <c r="G56"/>
  <c r="F56"/>
  <c r="E56"/>
  <c r="D56"/>
  <c r="P48"/>
  <c r="O48"/>
  <c r="N48"/>
  <c r="M48"/>
  <c r="L48"/>
  <c r="K48"/>
  <c r="J48"/>
  <c r="I48"/>
  <c r="H48"/>
  <c r="G48"/>
  <c r="F48"/>
  <c r="E48"/>
  <c r="D48"/>
  <c r="P40"/>
  <c r="O40"/>
  <c r="N40"/>
  <c r="M40"/>
  <c r="L40"/>
  <c r="K40"/>
  <c r="J40"/>
  <c r="I40"/>
  <c r="H40"/>
  <c r="G40"/>
  <c r="F40"/>
  <c r="E40"/>
  <c r="D40"/>
  <c r="P32"/>
  <c r="P57" s="1"/>
  <c r="O32"/>
  <c r="N32"/>
  <c r="N57" s="1"/>
  <c r="M32"/>
  <c r="L32"/>
  <c r="L57" s="1"/>
  <c r="K32"/>
  <c r="J32"/>
  <c r="J57" s="1"/>
  <c r="I32"/>
  <c r="H32"/>
  <c r="H57" s="1"/>
  <c r="G32"/>
  <c r="F32"/>
  <c r="F57" s="1"/>
  <c r="E32"/>
  <c r="D32"/>
  <c r="D57" s="1"/>
  <c r="P24"/>
  <c r="O24"/>
  <c r="O57" s="1"/>
  <c r="N24"/>
  <c r="M24"/>
  <c r="M57" s="1"/>
  <c r="L24"/>
  <c r="K24"/>
  <c r="K57" s="1"/>
  <c r="J24"/>
  <c r="I24"/>
  <c r="I57" s="1"/>
  <c r="H24"/>
  <c r="G24"/>
  <c r="G57" s="1"/>
  <c r="F24"/>
  <c r="E24"/>
  <c r="E57" s="1"/>
  <c r="D24"/>
  <c r="E99" l="1"/>
  <c r="E100" s="1"/>
  <c r="G99"/>
  <c r="G100" s="1"/>
  <c r="I99"/>
  <c r="I100" s="1"/>
  <c r="K99"/>
  <c r="K100" s="1"/>
  <c r="M99"/>
  <c r="M100" s="1"/>
  <c r="O99"/>
  <c r="O100" s="1"/>
  <c r="D99"/>
  <c r="D100" s="1"/>
  <c r="F99"/>
  <c r="F100" s="1"/>
  <c r="H99"/>
  <c r="H100" s="1"/>
  <c r="J99"/>
  <c r="J100" s="1"/>
  <c r="L99"/>
  <c r="L100" s="1"/>
  <c r="N99"/>
  <c r="N100" s="1"/>
  <c r="P99"/>
  <c r="P100" s="1"/>
</calcChain>
</file>

<file path=xl/sharedStrings.xml><?xml version="1.0" encoding="utf-8"?>
<sst xmlns="http://schemas.openxmlformats.org/spreadsheetml/2006/main" count="214" uniqueCount="131">
  <si>
    <t>УТВЕРЖДАЮ:</t>
  </si>
  <si>
    <t>СОГЛАСОВАНО:</t>
  </si>
  <si>
    <t xml:space="preserve">Директор МКОУ ООШ </t>
  </si>
  <si>
    <t>Начальник управления образования</t>
  </si>
  <si>
    <t>Начальник межрайонного ТО Управления</t>
  </si>
  <si>
    <t>№25 п.Бородыновка</t>
  </si>
  <si>
    <t>администрации Минераловодского</t>
  </si>
  <si>
    <t>Федеральной службы по надзору</t>
  </si>
  <si>
    <t>Коротков И.С.</t>
  </si>
  <si>
    <t>муниципального округа</t>
  </si>
  <si>
    <t>в сфере защиты прав потребителей</t>
  </si>
  <si>
    <t>Ставропольского края</t>
  </si>
  <si>
    <t>и благополучия человека</t>
  </si>
  <si>
    <t>«__» декабря 2024 г</t>
  </si>
  <si>
    <t>Л.А. Безруких</t>
  </si>
  <si>
    <t>по Ставропольскому краю №9</t>
  </si>
  <si>
    <t>_________ А.В.Красько</t>
  </si>
  <si>
    <t>Перспективное  десятидневное меню горячего питания ( обеды ) для учащихся общеобразовательных учреждений</t>
  </si>
  <si>
    <t>Минераловодского муниципального округа  на  2024-2025 учебный год</t>
  </si>
  <si>
    <t>Сезон: зима-весна</t>
  </si>
  <si>
    <t>1-2 кв. 2025 г</t>
  </si>
  <si>
    <t>Возраст 7-11 лет</t>
  </si>
  <si>
    <t>№ рецептуры</t>
  </si>
  <si>
    <t>Наименование блюда</t>
  </si>
  <si>
    <t>Выход,г</t>
  </si>
  <si>
    <t>Цена, руб.</t>
  </si>
  <si>
    <t>Пищевые в-ва,г</t>
  </si>
  <si>
    <t>Энерг. Ценность,ккал</t>
  </si>
  <si>
    <t>Витамины, мг</t>
  </si>
  <si>
    <t>Минеральные вещества,мг</t>
  </si>
  <si>
    <t>Б</t>
  </si>
  <si>
    <t>Ж</t>
  </si>
  <si>
    <t>У</t>
  </si>
  <si>
    <t>К</t>
  </si>
  <si>
    <t>В1</t>
  </si>
  <si>
    <t>С</t>
  </si>
  <si>
    <t>А</t>
  </si>
  <si>
    <t>Е</t>
  </si>
  <si>
    <t>Ca</t>
  </si>
  <si>
    <t>P</t>
  </si>
  <si>
    <t>Mg</t>
  </si>
  <si>
    <t>Fe</t>
  </si>
  <si>
    <t>1 неделя</t>
  </si>
  <si>
    <r>
      <t>Обед 1</t>
    </r>
    <r>
      <rPr>
        <b/>
        <sz val="11"/>
        <color indexed="8"/>
        <rFont val="Times New Roman"/>
        <family val="1"/>
        <charset val="204"/>
      </rPr>
      <t xml:space="preserve"> День</t>
    </r>
  </si>
  <si>
    <t>№ 82,сбор. 2005г.под ред. Могильного</t>
  </si>
  <si>
    <t>Борщ с капустой  и картофелем со сметаной</t>
  </si>
  <si>
    <t>250/5</t>
  </si>
  <si>
    <t>№279 сбор.2005г.под ред.Могильного</t>
  </si>
  <si>
    <t>Тефтели из говядины с соусом сметанным с томатом</t>
  </si>
  <si>
    <t>100/50</t>
  </si>
  <si>
    <t>№203,сбор.2005г.под ред. Могильного</t>
  </si>
  <si>
    <t>Макароны отварные с маслом</t>
  </si>
  <si>
    <t>180/5</t>
  </si>
  <si>
    <t>№495,сбор.2021г. под ред. Перевалова</t>
  </si>
  <si>
    <t>Компот из сухофруктов</t>
  </si>
  <si>
    <t>к/к</t>
  </si>
  <si>
    <t>Хлеб ржано-пшеничный</t>
  </si>
  <si>
    <t>Хлеб пшеничный</t>
  </si>
  <si>
    <t>Итого обед:</t>
  </si>
  <si>
    <r>
      <t>Обед 2</t>
    </r>
    <r>
      <rPr>
        <b/>
        <sz val="11"/>
        <color indexed="8"/>
        <rFont val="Times New Roman"/>
        <family val="1"/>
        <charset val="204"/>
      </rPr>
      <t xml:space="preserve"> День</t>
    </r>
  </si>
  <si>
    <t>№80,сбор.2012г. под ред. Могильного</t>
  </si>
  <si>
    <t>Суп картофельный с крупой</t>
  </si>
  <si>
    <t>№294,сбор.2005г. под ред. Могильного</t>
  </si>
  <si>
    <t>Котлеты рубленые из птицы</t>
  </si>
  <si>
    <t>№171,сбор.2005г. под ред. Могильного</t>
  </si>
  <si>
    <t>Каша гречневая рассыпчатая с маслом</t>
  </si>
  <si>
    <t>№388сбор.2005г.под ред.Могильного</t>
  </si>
  <si>
    <t>Напиток из плодов шиповника</t>
  </si>
  <si>
    <t>Обед 3 День</t>
  </si>
  <si>
    <t>№ 84,сбор.2005г,под ред. Могильного</t>
  </si>
  <si>
    <t>Борщ с фасолью и картофелем со сметаной</t>
  </si>
  <si>
    <t>№234,сбор. 2005г.под ред. Могильного</t>
  </si>
  <si>
    <t>Котлеты рыбные</t>
  </si>
  <si>
    <t>№310,сбор.2005 г. под ред. Могильного</t>
  </si>
  <si>
    <t>Картофель отварной с маслом</t>
  </si>
  <si>
    <t>Обед  4 День</t>
  </si>
  <si>
    <t>№ 102,сбор.2005г,под ред. Могильного</t>
  </si>
  <si>
    <t>Суп картофельный с бобовыми</t>
  </si>
  <si>
    <t>№290,сбор.2005г,под ред. Могильного</t>
  </si>
  <si>
    <t>Птица тушеная в соусе</t>
  </si>
  <si>
    <t>100/60</t>
  </si>
  <si>
    <t>№305,сбор.2005г.под ред. Могильного</t>
  </si>
  <si>
    <t>Рис припущенный</t>
  </si>
  <si>
    <t>342 сб 2005 г</t>
  </si>
  <si>
    <t>Компот из свежих яблок</t>
  </si>
  <si>
    <t>Обед  5 День</t>
  </si>
  <si>
    <t>№96,сбор. 2005г.под ред.Могильного</t>
  </si>
  <si>
    <t>Рассольник ленинградский</t>
  </si>
  <si>
    <t>№347,сбор.2021г. под ред. Перевалова</t>
  </si>
  <si>
    <t>Котлета "Школьная"</t>
  </si>
  <si>
    <t>Всего обед 1 неделя:(средняя)</t>
  </si>
  <si>
    <t>II неделя</t>
  </si>
  <si>
    <t>Обед  6 День</t>
  </si>
  <si>
    <t>№82,сбор.2012г, под ред. Могильного</t>
  </si>
  <si>
    <t>Суп картофельный с макаронными изделиями</t>
  </si>
  <si>
    <t>№282,сбор.2012г,под ред. Могильного</t>
  </si>
  <si>
    <t>Котлеты из говядины</t>
  </si>
  <si>
    <t>Обед 7 День</t>
  </si>
  <si>
    <t>№291,сбор.2005г. под ред. Могильного</t>
  </si>
  <si>
    <t>Плов из птицы</t>
  </si>
  <si>
    <t>100/200</t>
  </si>
  <si>
    <t>Обед 8 День</t>
  </si>
  <si>
    <t>№108;109 сбор. 2005г. под ред. Могильного</t>
  </si>
  <si>
    <t>Суп картофельный с клёцками</t>
  </si>
  <si>
    <t>№281,сбор. 2012г.под ред.Могильного</t>
  </si>
  <si>
    <t>Котлеты рубленые, запеченные с молочным соусом</t>
  </si>
  <si>
    <t>Обед 9 день</t>
  </si>
  <si>
    <t>Биточки рубленые из птицы</t>
  </si>
  <si>
    <t>№321сб.2005г.под ред.Могильного</t>
  </si>
  <si>
    <t>Капуста тушеная</t>
  </si>
  <si>
    <t>Обед 10 День</t>
  </si>
  <si>
    <t>№ 88,сбор. 2005г.под ред. Могильного</t>
  </si>
  <si>
    <t>Щи из свежей капусты с картофелем  со сметаной</t>
  </si>
  <si>
    <t>№229,сбор. 2005г.под ред. Могильного</t>
  </si>
  <si>
    <t>Рыба, тушеная в томате с овощами</t>
  </si>
  <si>
    <t>№457,сбор.2021г. под ред. Перевалова</t>
  </si>
  <si>
    <t>Чай с сахаром</t>
  </si>
  <si>
    <t>200/10</t>
  </si>
  <si>
    <t>Всего обед за 2 неделю:(средняя)</t>
  </si>
  <si>
    <t>Всего  средняя за  10 дней:</t>
  </si>
  <si>
    <t>Средняя за 1 день:</t>
  </si>
  <si>
    <r>
      <t>*</t>
    </r>
    <r>
      <rPr>
        <b/>
        <sz val="9"/>
        <color indexed="8"/>
        <rFont val="Times New Roman"/>
        <family val="1"/>
        <charset val="204"/>
      </rPr>
      <t>При наличии средств в рацион питания могут быть включены дополнительные продукты (овощи и фрукты свежие, сыр, дополнительно хлеб и т.п. продукты, обогащённые витаминами и микронутриентами).</t>
    </r>
  </si>
  <si>
    <t>Стоимость рационов горячих обедов 80,17 рублей .</t>
  </si>
  <si>
    <t>Перспективное 10-дневное  меню для муниципальных общеобразовательных  учреждений составлено на основе действующих сборников</t>
  </si>
  <si>
    <t>рецептур блюд для предприятий общественного питания  (2005г., 2021г.,2004г., 2011 г., 2012 г.)., с учетом физиологических</t>
  </si>
  <si>
    <t>норм питания для детей разного возраста. Стоимость рационов питания горячих обедов — 80,17 руб.</t>
  </si>
  <si>
    <t>.  Нормы выхода:</t>
  </si>
  <si>
    <t>полуфабрикатов и готовых блюд даны с учетом потерь при их изготовлении,охлаждении и порционировании. В рецептурах  супов,</t>
  </si>
  <si>
    <t>соусов, сладких блюд, напитков указана норма жидкости с учетом потерь на выкипание.</t>
  </si>
  <si>
    <t>Начальник отдела охраны и укрепления здоровья</t>
  </si>
  <si>
    <t>Кузнецова Ю.С.</t>
  </si>
</sst>
</file>

<file path=xl/styles.xml><?xml version="1.0" encoding="utf-8"?>
<styleSheet xmlns="http://schemas.openxmlformats.org/spreadsheetml/2006/main">
  <numFmts count="4">
    <numFmt numFmtId="164" formatCode="00.0"/>
    <numFmt numFmtId="165" formatCode="0.0"/>
    <numFmt numFmtId="166" formatCode="0.000"/>
    <numFmt numFmtId="167" formatCode="0.00;[Red]0.00"/>
  </numFmts>
  <fonts count="24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Arial1"/>
      <family val="2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sz val="10"/>
      <color theme="1"/>
      <name val="Arial1"/>
      <family val="2"/>
      <charset val="204"/>
    </font>
    <font>
      <sz val="10.5"/>
      <color theme="1"/>
      <name val="Times New Roman"/>
      <family val="1"/>
      <charset val="204"/>
    </font>
    <font>
      <sz val="10.5"/>
      <color theme="1"/>
      <name val="Arial1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Arial1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theme="1"/>
      <name val="Arial1"/>
      <family val="2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Arial1"/>
      <family val="2"/>
      <charset val="204"/>
    </font>
    <font>
      <b/>
      <sz val="9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Arial1"/>
      <family val="2"/>
      <charset val="204"/>
    </font>
    <font>
      <b/>
      <sz val="10"/>
      <color theme="1"/>
      <name val="Times New Roman"/>
      <family val="1"/>
      <charset val="204"/>
    </font>
    <font>
      <b/>
      <i/>
      <sz val="8"/>
      <color theme="1"/>
      <name val="Arial1"/>
      <family val="2"/>
      <charset val="204"/>
    </font>
    <font>
      <i/>
      <sz val="10.5"/>
      <color theme="1"/>
      <name val="Arial1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rgb="FFFFFF66"/>
      </patternFill>
    </fill>
    <fill>
      <patternFill patternType="solid">
        <fgColor rgb="FF00B050"/>
        <bgColor rgb="FF99FF99"/>
      </patternFill>
    </fill>
    <fill>
      <patternFill patternType="solid">
        <fgColor rgb="FF00B050"/>
        <bgColor rgb="FFCCFF00"/>
      </patternFill>
    </fill>
    <fill>
      <patternFill patternType="solid">
        <fgColor rgb="FF00B0F0"/>
        <bgColor rgb="FF00B0F0"/>
      </patternFill>
    </fill>
    <fill>
      <patternFill patternType="solid">
        <fgColor rgb="FFFF66CC"/>
        <bgColor rgb="FFFF66CC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171">
    <xf numFmtId="0" fontId="0" fillId="0" borderId="0" xfId="0"/>
    <xf numFmtId="0" fontId="1" fillId="0" borderId="0" xfId="0" applyFont="1" applyBorder="1" applyAlignment="1"/>
    <xf numFmtId="0" fontId="1" fillId="0" borderId="0" xfId="0" applyFont="1" applyFill="1" applyBorder="1" applyAlignment="1"/>
    <xf numFmtId="0" fontId="2" fillId="0" borderId="0" xfId="0" applyFont="1" applyBorder="1"/>
    <xf numFmtId="0" fontId="3" fillId="0" borderId="1" xfId="0" applyFont="1" applyBorder="1"/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/>
    <xf numFmtId="0" fontId="4" fillId="0" borderId="0" xfId="0" applyFont="1" applyFill="1" applyBorder="1" applyAlignment="1">
      <alignment horizontal="left"/>
    </xf>
    <xf numFmtId="0" fontId="3" fillId="0" borderId="1" xfId="0" applyFont="1" applyBorder="1" applyAlignment="1">
      <alignment vertical="top"/>
    </xf>
    <xf numFmtId="0" fontId="2" fillId="0" borderId="0" xfId="0" applyFont="1"/>
    <xf numFmtId="0" fontId="4" fillId="0" borderId="0" xfId="0" applyFont="1" applyFill="1" applyBorder="1" applyAlignment="1">
      <alignment horizontal="left" wrapText="1"/>
    </xf>
    <xf numFmtId="0" fontId="3" fillId="0" borderId="2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wrapText="1"/>
    </xf>
    <xf numFmtId="0" fontId="3" fillId="0" borderId="2" xfId="0" applyFont="1" applyBorder="1" applyAlignment="1">
      <alignment vertical="top"/>
    </xf>
    <xf numFmtId="49" fontId="3" fillId="0" borderId="0" xfId="0" applyNumberFormat="1" applyFont="1" applyBorder="1" applyAlignment="1">
      <alignment vertical="top" wrapText="1"/>
    </xf>
    <xf numFmtId="0" fontId="0" fillId="0" borderId="2" xfId="0" applyBorder="1"/>
    <xf numFmtId="49" fontId="4" fillId="0" borderId="0" xfId="0" applyNumberFormat="1" applyFont="1" applyFill="1" applyBorder="1" applyAlignment="1">
      <alignment horizontal="left" vertical="top" wrapText="1"/>
    </xf>
    <xf numFmtId="49" fontId="3" fillId="0" borderId="0" xfId="0" applyNumberFormat="1" applyFont="1" applyBorder="1" applyAlignment="1">
      <alignment vertical="top"/>
    </xf>
    <xf numFmtId="0" fontId="3" fillId="0" borderId="3" xfId="0" applyFont="1" applyBorder="1"/>
    <xf numFmtId="49" fontId="3" fillId="0" borderId="3" xfId="0" applyNumberFormat="1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2" fillId="0" borderId="0" xfId="0" applyFont="1" applyFill="1" applyBorder="1"/>
    <xf numFmtId="49" fontId="3" fillId="0" borderId="3" xfId="0" applyNumberFormat="1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left" vertical="top" wrapText="1"/>
    </xf>
    <xf numFmtId="49" fontId="3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7" fillId="0" borderId="0" xfId="1" applyFont="1" applyBorder="1" applyAlignment="1">
      <alignment vertical="top" wrapText="1"/>
    </xf>
    <xf numFmtId="0" fontId="8" fillId="0" borderId="0" xfId="1" applyFont="1" applyBorder="1"/>
    <xf numFmtId="49" fontId="7" fillId="0" borderId="0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vertical="top"/>
    </xf>
    <xf numFmtId="164" fontId="7" fillId="0" borderId="0" xfId="1" applyNumberFormat="1" applyFont="1" applyBorder="1" applyAlignment="1">
      <alignment horizontal="left" vertical="top" wrapText="1"/>
    </xf>
    <xf numFmtId="0" fontId="9" fillId="0" borderId="0" xfId="1" applyFont="1" applyBorder="1" applyAlignment="1">
      <alignment vertical="top" wrapText="1"/>
    </xf>
    <xf numFmtId="0" fontId="10" fillId="0" borderId="0" xfId="1" applyFont="1" applyBorder="1"/>
    <xf numFmtId="49" fontId="9" fillId="0" borderId="0" xfId="1" applyNumberFormat="1" applyFont="1" applyBorder="1" applyAlignment="1">
      <alignment horizontal="left" vertical="top" wrapText="1"/>
    </xf>
    <xf numFmtId="0" fontId="11" fillId="0" borderId="0" xfId="1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9" fillId="0" borderId="0" xfId="1" applyFont="1" applyBorder="1" applyAlignment="1">
      <alignment horizontal="center" vertical="top" wrapText="1"/>
    </xf>
    <xf numFmtId="0" fontId="11" fillId="0" borderId="0" xfId="1" applyFont="1" applyBorder="1" applyAlignment="1">
      <alignment horizontal="center" vertical="top" wrapText="1"/>
    </xf>
    <xf numFmtId="0" fontId="9" fillId="0" borderId="4" xfId="1" applyFont="1" applyFill="1" applyBorder="1" applyAlignment="1">
      <alignment horizontal="center" vertical="top" wrapText="1"/>
    </xf>
    <xf numFmtId="0" fontId="9" fillId="0" borderId="4" xfId="1" applyFont="1" applyBorder="1" applyAlignment="1">
      <alignment horizontal="center" vertical="top" wrapText="1"/>
    </xf>
    <xf numFmtId="0" fontId="11" fillId="0" borderId="4" xfId="1" applyFont="1" applyBorder="1" applyAlignment="1">
      <alignment horizontal="center" vertical="top" wrapText="1"/>
    </xf>
    <xf numFmtId="0" fontId="11" fillId="0" borderId="4" xfId="1" applyFont="1" applyBorder="1" applyAlignment="1">
      <alignment vertical="top" wrapText="1"/>
    </xf>
    <xf numFmtId="0" fontId="11" fillId="2" borderId="5" xfId="1" applyFont="1" applyFill="1" applyBorder="1" applyAlignment="1">
      <alignment horizontal="center" vertical="top" wrapText="1"/>
    </xf>
    <xf numFmtId="0" fontId="11" fillId="2" borderId="2" xfId="1" applyFont="1" applyFill="1" applyBorder="1" applyAlignment="1">
      <alignment horizontal="center" vertical="top" wrapText="1"/>
    </xf>
    <xf numFmtId="0" fontId="11" fillId="2" borderId="6" xfId="1" applyFont="1" applyFill="1" applyBorder="1" applyAlignment="1">
      <alignment horizontal="center" vertical="top" wrapText="1"/>
    </xf>
    <xf numFmtId="0" fontId="11" fillId="0" borderId="4" xfId="1" applyFont="1" applyFill="1" applyBorder="1" applyAlignment="1">
      <alignment horizontal="center" vertical="top" wrapText="1"/>
    </xf>
    <xf numFmtId="0" fontId="9" fillId="0" borderId="4" xfId="1" applyFont="1" applyBorder="1" applyAlignment="1">
      <alignment vertical="top" wrapText="1"/>
    </xf>
    <xf numFmtId="0" fontId="9" fillId="0" borderId="4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center" vertical="center" wrapText="1"/>
    </xf>
    <xf numFmtId="2" fontId="9" fillId="3" borderId="4" xfId="1" applyNumberFormat="1" applyFont="1" applyFill="1" applyBorder="1" applyAlignment="1">
      <alignment horizontal="center" vertical="center" wrapText="1"/>
    </xf>
    <xf numFmtId="2" fontId="9" fillId="0" borderId="4" xfId="1" applyNumberFormat="1" applyFont="1" applyBorder="1" applyAlignment="1">
      <alignment horizontal="center" vertical="center" wrapText="1"/>
    </xf>
    <xf numFmtId="0" fontId="9" fillId="0" borderId="4" xfId="1" applyFont="1" applyBorder="1" applyAlignment="1">
      <alignment vertical="center" wrapText="1"/>
    </xf>
    <xf numFmtId="49" fontId="13" fillId="0" borderId="4" xfId="1" applyNumberFormat="1" applyFont="1" applyBorder="1" applyAlignment="1">
      <alignment horizontal="center" vertical="center" wrapText="1"/>
    </xf>
    <xf numFmtId="2" fontId="9" fillId="0" borderId="4" xfId="1" applyNumberFormat="1" applyFont="1" applyFill="1" applyBorder="1" applyAlignment="1">
      <alignment horizontal="center" vertical="center" wrapText="1"/>
    </xf>
    <xf numFmtId="2" fontId="9" fillId="0" borderId="4" xfId="1" applyNumberFormat="1" applyFont="1" applyBorder="1" applyAlignment="1">
      <alignment horizontal="center" vertical="center"/>
    </xf>
    <xf numFmtId="0" fontId="14" fillId="0" borderId="7" xfId="1" applyFont="1" applyBorder="1" applyAlignment="1">
      <alignment vertical="top" wrapText="1"/>
    </xf>
    <xf numFmtId="0" fontId="14" fillId="0" borderId="7" xfId="1" applyFont="1" applyBorder="1" applyAlignment="1">
      <alignment vertical="center" wrapText="1"/>
    </xf>
    <xf numFmtId="0" fontId="14" fillId="0" borderId="7" xfId="1" applyFont="1" applyBorder="1" applyAlignment="1">
      <alignment horizontal="center" vertical="center" wrapText="1"/>
    </xf>
    <xf numFmtId="4" fontId="14" fillId="3" borderId="7" xfId="1" applyNumberFormat="1" applyFont="1" applyFill="1" applyBorder="1" applyAlignment="1">
      <alignment horizontal="center" vertical="center" wrapText="1"/>
    </xf>
    <xf numFmtId="2" fontId="14" fillId="0" borderId="7" xfId="1" applyNumberFormat="1" applyFont="1" applyBorder="1" applyAlignment="1">
      <alignment horizontal="center" vertical="center" wrapText="1"/>
    </xf>
    <xf numFmtId="165" fontId="14" fillId="0" borderId="7" xfId="1" applyNumberFormat="1" applyFont="1" applyBorder="1" applyAlignment="1">
      <alignment horizontal="center" vertical="center" wrapText="1"/>
    </xf>
    <xf numFmtId="2" fontId="14" fillId="0" borderId="7" xfId="1" applyNumberFormat="1" applyFont="1" applyBorder="1" applyAlignment="1">
      <alignment horizontal="center" vertical="center"/>
    </xf>
    <xf numFmtId="2" fontId="14" fillId="0" borderId="7" xfId="1" applyNumberFormat="1" applyFont="1" applyFill="1" applyBorder="1" applyAlignment="1">
      <alignment horizontal="center" vertical="center" wrapText="1"/>
    </xf>
    <xf numFmtId="166" fontId="14" fillId="0" borderId="7" xfId="1" applyNumberFormat="1" applyFont="1" applyFill="1" applyBorder="1" applyAlignment="1">
      <alignment horizontal="center" vertical="center" wrapText="1"/>
    </xf>
    <xf numFmtId="0" fontId="9" fillId="0" borderId="4" xfId="1" applyNumberFormat="1" applyFont="1" applyBorder="1" applyAlignment="1">
      <alignment horizontal="center" vertical="center" wrapText="1"/>
    </xf>
    <xf numFmtId="0" fontId="11" fillId="4" borderId="4" xfId="1" applyFont="1" applyFill="1" applyBorder="1" applyAlignment="1">
      <alignment horizontal="left" vertical="top" wrapText="1"/>
    </xf>
    <xf numFmtId="0" fontId="9" fillId="4" borderId="4" xfId="1" applyFont="1" applyFill="1" applyBorder="1" applyAlignment="1">
      <alignment horizontal="center" vertical="top" wrapText="1"/>
    </xf>
    <xf numFmtId="0" fontId="11" fillId="4" borderId="4" xfId="1" applyFont="1" applyFill="1" applyBorder="1" applyAlignment="1">
      <alignment horizontal="center" vertical="center" wrapText="1"/>
    </xf>
    <xf numFmtId="2" fontId="11" fillId="4" borderId="4" xfId="1" applyNumberFormat="1" applyFont="1" applyFill="1" applyBorder="1" applyAlignment="1">
      <alignment horizontal="center" vertical="center" wrapText="1"/>
    </xf>
    <xf numFmtId="49" fontId="9" fillId="0" borderId="4" xfId="1" applyNumberFormat="1" applyFont="1" applyBorder="1" applyAlignment="1">
      <alignment horizontal="center" vertical="center" wrapText="1"/>
    </xf>
    <xf numFmtId="4" fontId="9" fillId="3" borderId="4" xfId="1" applyNumberFormat="1" applyFont="1" applyFill="1" applyBorder="1" applyAlignment="1">
      <alignment horizontal="center" vertical="center" wrapText="1"/>
    </xf>
    <xf numFmtId="166" fontId="9" fillId="0" borderId="4" xfId="1" applyNumberFormat="1" applyFont="1" applyBorder="1" applyAlignment="1">
      <alignment horizontal="center" vertical="center" wrapText="1"/>
    </xf>
    <xf numFmtId="0" fontId="11" fillId="5" borderId="4" xfId="1" applyFont="1" applyFill="1" applyBorder="1" applyAlignment="1">
      <alignment horizontal="left" vertical="center" wrapText="1"/>
    </xf>
    <xf numFmtId="0" fontId="11" fillId="5" borderId="4" xfId="1" applyFont="1" applyFill="1" applyBorder="1" applyAlignment="1">
      <alignment horizontal="center" vertical="center" wrapText="1"/>
    </xf>
    <xf numFmtId="2" fontId="11" fillId="5" borderId="4" xfId="1" applyNumberFormat="1" applyFont="1" applyFill="1" applyBorder="1" applyAlignment="1">
      <alignment horizontal="center" vertical="center" wrapText="1"/>
    </xf>
    <xf numFmtId="0" fontId="11" fillId="4" borderId="2" xfId="1" applyFont="1" applyFill="1" applyBorder="1" applyAlignment="1">
      <alignment horizontal="center" vertical="top" wrapText="1"/>
    </xf>
    <xf numFmtId="2" fontId="11" fillId="5" borderId="4" xfId="1" applyNumberFormat="1" applyFont="1" applyFill="1" applyBorder="1" applyAlignment="1">
      <alignment horizontal="center" wrapText="1"/>
    </xf>
    <xf numFmtId="0" fontId="9" fillId="3" borderId="4" xfId="1" applyFont="1" applyFill="1" applyBorder="1" applyAlignment="1">
      <alignment vertical="top" wrapText="1"/>
    </xf>
    <xf numFmtId="0" fontId="9" fillId="3" borderId="4" xfId="1" applyFont="1" applyFill="1" applyBorder="1" applyAlignment="1">
      <alignment vertical="center" wrapText="1"/>
    </xf>
    <xf numFmtId="0" fontId="9" fillId="3" borderId="4" xfId="1" applyNumberFormat="1" applyFont="1" applyFill="1" applyBorder="1" applyAlignment="1">
      <alignment horizontal="center" vertical="center" wrapText="1"/>
    </xf>
    <xf numFmtId="0" fontId="14" fillId="0" borderId="8" xfId="1" applyFont="1" applyBorder="1" applyAlignment="1">
      <alignment vertical="top" wrapText="1"/>
    </xf>
    <xf numFmtId="0" fontId="14" fillId="3" borderId="8" xfId="1" applyFont="1" applyFill="1" applyBorder="1" applyAlignment="1">
      <alignment vertical="center" wrapText="1"/>
    </xf>
    <xf numFmtId="0" fontId="14" fillId="0" borderId="8" xfId="1" applyFont="1" applyBorder="1" applyAlignment="1">
      <alignment horizontal="center" vertical="center" wrapText="1"/>
    </xf>
    <xf numFmtId="2" fontId="9" fillId="0" borderId="9" xfId="1" applyNumberFormat="1" applyFont="1" applyBorder="1" applyAlignment="1">
      <alignment horizontal="center" vertical="center" wrapText="1"/>
    </xf>
    <xf numFmtId="2" fontId="14" fillId="0" borderId="8" xfId="1" applyNumberFormat="1" applyFont="1" applyBorder="1" applyAlignment="1">
      <alignment horizontal="center" vertical="center" wrapText="1"/>
    </xf>
    <xf numFmtId="165" fontId="14" fillId="0" borderId="8" xfId="1" applyNumberFormat="1" applyFont="1" applyBorder="1" applyAlignment="1">
      <alignment horizontal="center" vertical="center" wrapText="1"/>
    </xf>
    <xf numFmtId="2" fontId="14" fillId="0" borderId="8" xfId="1" applyNumberFormat="1" applyFont="1" applyBorder="1" applyAlignment="1">
      <alignment horizontal="center" vertical="center"/>
    </xf>
    <xf numFmtId="2" fontId="14" fillId="0" borderId="8" xfId="1" applyNumberFormat="1" applyFont="1" applyFill="1" applyBorder="1" applyAlignment="1">
      <alignment horizontal="center" vertical="center" wrapText="1"/>
    </xf>
    <xf numFmtId="166" fontId="14" fillId="0" borderId="8" xfId="1" applyNumberFormat="1" applyFont="1" applyFill="1" applyBorder="1" applyAlignment="1">
      <alignment horizontal="center" vertical="center" wrapText="1"/>
    </xf>
    <xf numFmtId="0" fontId="11" fillId="4" borderId="2" xfId="1" applyFont="1" applyFill="1" applyBorder="1" applyAlignment="1">
      <alignment horizontal="left" vertical="top" wrapText="1"/>
    </xf>
    <xf numFmtId="0" fontId="11" fillId="4" borderId="4" xfId="1" applyFont="1" applyFill="1" applyBorder="1" applyAlignment="1">
      <alignment horizontal="center" vertical="top" wrapText="1"/>
    </xf>
    <xf numFmtId="2" fontId="9" fillId="3" borderId="4" xfId="1" applyNumberFormat="1" applyFont="1" applyFill="1" applyBorder="1" applyAlignment="1">
      <alignment horizontal="center" vertical="center"/>
    </xf>
    <xf numFmtId="0" fontId="9" fillId="4" borderId="3" xfId="1" applyFont="1" applyFill="1" applyBorder="1" applyAlignment="1">
      <alignment horizontal="center" vertical="top" wrapText="1"/>
    </xf>
    <xf numFmtId="0" fontId="11" fillId="6" borderId="4" xfId="1" applyFont="1" applyFill="1" applyBorder="1" applyAlignment="1">
      <alignment horizontal="left" vertical="top" wrapText="1"/>
    </xf>
    <xf numFmtId="0" fontId="11" fillId="6" borderId="5" xfId="1" applyFont="1" applyFill="1" applyBorder="1" applyAlignment="1">
      <alignment horizontal="left" vertical="top" wrapText="1"/>
    </xf>
    <xf numFmtId="0" fontId="11" fillId="6" borderId="4" xfId="1" applyFont="1" applyFill="1" applyBorder="1" applyAlignment="1">
      <alignment horizontal="center" vertical="center" wrapText="1"/>
    </xf>
    <xf numFmtId="2" fontId="11" fillId="6" borderId="4" xfId="1" applyNumberFormat="1" applyFont="1" applyFill="1" applyBorder="1" applyAlignment="1">
      <alignment horizontal="center" vertical="center" wrapText="1"/>
    </xf>
    <xf numFmtId="167" fontId="11" fillId="2" borderId="4" xfId="1" applyNumberFormat="1" applyFont="1" applyFill="1" applyBorder="1" applyAlignment="1">
      <alignment horizontal="center"/>
    </xf>
    <xf numFmtId="0" fontId="9" fillId="0" borderId="4" xfId="1" applyFont="1" applyFill="1" applyBorder="1" applyAlignment="1">
      <alignment vertical="center" wrapText="1"/>
    </xf>
    <xf numFmtId="0" fontId="9" fillId="0" borderId="5" xfId="1" applyFont="1" applyBorder="1" applyAlignment="1">
      <alignment horizontal="left" vertical="top" wrapText="1"/>
    </xf>
    <xf numFmtId="165" fontId="9" fillId="0" borderId="4" xfId="1" applyNumberFormat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left" vertical="center" wrapText="1"/>
    </xf>
    <xf numFmtId="0" fontId="9" fillId="3" borderId="4" xfId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11" fillId="5" borderId="4" xfId="1" applyFont="1" applyFill="1" applyBorder="1" applyAlignment="1">
      <alignment horizontal="left" vertical="top" wrapText="1"/>
    </xf>
    <xf numFmtId="0" fontId="11" fillId="5" borderId="4" xfId="1" applyFont="1" applyFill="1" applyBorder="1" applyAlignment="1">
      <alignment vertical="top" wrapText="1"/>
    </xf>
    <xf numFmtId="0" fontId="11" fillId="0" borderId="4" xfId="1" applyFont="1" applyFill="1" applyBorder="1" applyAlignment="1">
      <alignment horizontal="center" vertical="center" wrapText="1"/>
    </xf>
    <xf numFmtId="0" fontId="9" fillId="0" borderId="0" xfId="1" applyFont="1" applyBorder="1" applyAlignment="1">
      <alignment vertical="center" wrapText="1"/>
    </xf>
    <xf numFmtId="0" fontId="9" fillId="0" borderId="0" xfId="1" applyNumberFormat="1" applyFont="1" applyBorder="1" applyAlignment="1">
      <alignment horizontal="center" vertical="center" wrapText="1"/>
    </xf>
    <xf numFmtId="2" fontId="9" fillId="0" borderId="0" xfId="1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2" fontId="9" fillId="3" borderId="0" xfId="1" applyNumberFormat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vertical="center" wrapText="1"/>
    </xf>
    <xf numFmtId="0" fontId="11" fillId="5" borderId="4" xfId="1" applyFont="1" applyFill="1" applyBorder="1" applyAlignment="1">
      <alignment vertical="center" wrapText="1"/>
    </xf>
    <xf numFmtId="0" fontId="11" fillId="0" borderId="4" xfId="1" applyFont="1" applyFill="1" applyBorder="1" applyAlignment="1">
      <alignment horizontal="center" wrapText="1"/>
    </xf>
    <xf numFmtId="0" fontId="9" fillId="5" borderId="4" xfId="1" applyFont="1" applyFill="1" applyBorder="1" applyAlignment="1">
      <alignment vertical="center" wrapText="1"/>
    </xf>
    <xf numFmtId="0" fontId="11" fillId="5" borderId="4" xfId="1" applyNumberFormat="1" applyFont="1" applyFill="1" applyBorder="1" applyAlignment="1">
      <alignment horizontal="center" vertical="center" wrapText="1"/>
    </xf>
    <xf numFmtId="0" fontId="9" fillId="7" borderId="4" xfId="1" applyFont="1" applyFill="1" applyBorder="1" applyAlignment="1">
      <alignment horizontal="left" vertical="top" wrapText="1"/>
    </xf>
    <xf numFmtId="2" fontId="11" fillId="7" borderId="4" xfId="1" applyNumberFormat="1" applyFont="1" applyFill="1" applyBorder="1" applyAlignment="1">
      <alignment horizontal="center" vertical="center" wrapText="1"/>
    </xf>
    <xf numFmtId="0" fontId="11" fillId="8" borderId="10" xfId="1" applyFont="1" applyFill="1" applyBorder="1"/>
    <xf numFmtId="0" fontId="9" fillId="8" borderId="11" xfId="1" applyFont="1" applyFill="1" applyBorder="1" applyAlignment="1">
      <alignment vertical="center"/>
    </xf>
    <xf numFmtId="2" fontId="11" fillId="8" borderId="4" xfId="1" applyNumberFormat="1" applyFont="1" applyFill="1" applyBorder="1" applyAlignment="1">
      <alignment horizontal="center" vertical="center"/>
    </xf>
    <xf numFmtId="0" fontId="17" fillId="9" borderId="4" xfId="1" applyFont="1" applyFill="1" applyBorder="1"/>
    <xf numFmtId="0" fontId="11" fillId="9" borderId="4" xfId="1" applyFont="1" applyFill="1" applyBorder="1" applyAlignment="1">
      <alignment horizontal="center"/>
    </xf>
    <xf numFmtId="2" fontId="17" fillId="9" borderId="4" xfId="1" applyNumberFormat="1" applyFont="1" applyFill="1" applyBorder="1" applyAlignment="1">
      <alignment horizontal="center" vertical="center"/>
    </xf>
    <xf numFmtId="2" fontId="11" fillId="9" borderId="4" xfId="1" applyNumberFormat="1" applyFont="1" applyFill="1" applyBorder="1" applyAlignment="1">
      <alignment horizontal="center" vertical="center"/>
    </xf>
    <xf numFmtId="0" fontId="9" fillId="0" borderId="0" xfId="1" applyFont="1" applyBorder="1"/>
    <xf numFmtId="0" fontId="0" fillId="0" borderId="0" xfId="0" applyFill="1" applyBorder="1"/>
    <xf numFmtId="2" fontId="11" fillId="0" borderId="0" xfId="1" applyNumberFormat="1" applyFont="1" applyBorder="1" applyAlignment="1">
      <alignment vertical="top" wrapText="1"/>
    </xf>
    <xf numFmtId="0" fontId="9" fillId="0" borderId="0" xfId="0" applyFont="1" applyAlignment="1">
      <alignment horizontal="center" vertical="top" wrapText="1"/>
    </xf>
    <xf numFmtId="0" fontId="10" fillId="0" borderId="0" xfId="1" applyFont="1"/>
    <xf numFmtId="0" fontId="19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/>
    <xf numFmtId="0" fontId="17" fillId="0" borderId="0" xfId="1" applyFont="1" applyBorder="1"/>
    <xf numFmtId="0" fontId="11" fillId="0" borderId="0" xfId="1" applyFont="1" applyBorder="1" applyAlignment="1">
      <alignment horizontal="center"/>
    </xf>
    <xf numFmtId="2" fontId="10" fillId="0" borderId="0" xfId="1" applyNumberFormat="1" applyFont="1" applyBorder="1"/>
    <xf numFmtId="0" fontId="19" fillId="0" borderId="0" xfId="0" applyFont="1" applyAlignment="1">
      <alignment horizontal="center" vertical="center"/>
    </xf>
    <xf numFmtId="2" fontId="9" fillId="0" borderId="0" xfId="1" applyNumberFormat="1" applyFont="1" applyBorder="1" applyAlignment="1">
      <alignment vertical="top" wrapText="1"/>
    </xf>
    <xf numFmtId="0" fontId="6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6" fillId="0" borderId="0" xfId="1" applyFont="1" applyBorder="1"/>
    <xf numFmtId="2" fontId="6" fillId="0" borderId="0" xfId="1" applyNumberFormat="1" applyFont="1" applyBorder="1"/>
    <xf numFmtId="2" fontId="21" fillId="0" borderId="0" xfId="1" applyNumberFormat="1" applyFont="1" applyBorder="1" applyAlignment="1">
      <alignment vertical="top" wrapText="1"/>
    </xf>
    <xf numFmtId="2" fontId="16" fillId="0" borderId="0" xfId="1" applyNumberFormat="1" applyFont="1" applyBorder="1" applyAlignment="1">
      <alignment vertical="top" wrapText="1"/>
    </xf>
    <xf numFmtId="0" fontId="6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0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9" fontId="6" fillId="0" borderId="0" xfId="1" applyNumberFormat="1" applyFont="1" applyBorder="1"/>
    <xf numFmtId="0" fontId="15" fillId="0" borderId="0" xfId="1" applyFont="1" applyBorder="1"/>
    <xf numFmtId="2" fontId="15" fillId="0" borderId="0" xfId="1" applyNumberFormat="1" applyFont="1" applyBorder="1" applyAlignment="1">
      <alignment horizontal="left"/>
    </xf>
    <xf numFmtId="0" fontId="22" fillId="0" borderId="0" xfId="0" applyFont="1" applyAlignment="1">
      <alignment horizontal="center" wrapText="1"/>
    </xf>
    <xf numFmtId="0" fontId="23" fillId="0" borderId="0" xfId="1" applyFont="1" applyAlignment="1">
      <alignment horizontal="right"/>
    </xf>
    <xf numFmtId="0" fontId="9" fillId="0" borderId="0" xfId="1" applyFont="1" applyBorder="1" applyAlignment="1">
      <alignment horizontal="center" vertical="center" wrapText="1"/>
    </xf>
    <xf numFmtId="2" fontId="9" fillId="0" borderId="0" xfId="1" applyNumberFormat="1" applyFont="1" applyFill="1" applyBorder="1" applyAlignment="1">
      <alignment horizontal="center" vertical="center" wrapText="1"/>
    </xf>
    <xf numFmtId="0" fontId="0" fillId="0" borderId="0" xfId="0" applyBorder="1"/>
    <xf numFmtId="49" fontId="9" fillId="0" borderId="0" xfId="1" applyNumberFormat="1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21"/>
  <sheetViews>
    <sheetView tabSelected="1" workbookViewId="0">
      <selection activeCell="B46" sqref="B46"/>
    </sheetView>
  </sheetViews>
  <sheetFormatPr defaultRowHeight="15"/>
  <cols>
    <col min="1" max="1" width="25" style="140" customWidth="1"/>
    <col min="2" max="2" width="23.85546875" style="140" customWidth="1"/>
    <col min="3" max="3" width="14.140625" style="140" customWidth="1"/>
    <col min="4" max="16" width="9.140625" style="140"/>
  </cols>
  <sheetData>
    <row r="1" spans="1:16" ht="15.75">
      <c r="A1" s="1" t="s">
        <v>0</v>
      </c>
      <c r="B1" s="1"/>
      <c r="C1" s="2" t="s">
        <v>1</v>
      </c>
      <c r="D1" s="2"/>
      <c r="E1" s="2"/>
      <c r="F1" s="2"/>
      <c r="G1" s="2"/>
      <c r="H1" s="2"/>
      <c r="I1" s="3"/>
      <c r="J1" s="3"/>
      <c r="K1" s="2" t="s">
        <v>1</v>
      </c>
      <c r="L1" s="2"/>
      <c r="M1" s="2"/>
      <c r="N1" s="2"/>
      <c r="O1" s="2"/>
      <c r="P1"/>
    </row>
    <row r="2" spans="1:16" ht="15.75">
      <c r="A2" s="4" t="s">
        <v>2</v>
      </c>
      <c r="B2" s="5"/>
      <c r="C2" s="6" t="s">
        <v>3</v>
      </c>
      <c r="D2" s="7"/>
      <c r="E2" s="7"/>
      <c r="F2" s="7"/>
      <c r="G2" s="5"/>
      <c r="H2" s="5"/>
      <c r="I2" s="5"/>
      <c r="J2" s="5"/>
      <c r="K2" s="8" t="s">
        <v>4</v>
      </c>
      <c r="L2" s="8"/>
      <c r="M2" s="8"/>
      <c r="N2" s="8"/>
      <c r="O2" s="8"/>
      <c r="P2"/>
    </row>
    <row r="3" spans="1:16" ht="15.75">
      <c r="A3" s="9" t="s">
        <v>5</v>
      </c>
      <c r="B3" s="10"/>
      <c r="C3" s="6" t="s">
        <v>6</v>
      </c>
      <c r="D3" s="7"/>
      <c r="E3" s="7"/>
      <c r="F3" s="7"/>
      <c r="G3" s="5"/>
      <c r="H3" s="3"/>
      <c r="I3" s="3"/>
      <c r="J3" s="3"/>
      <c r="K3" s="11" t="s">
        <v>7</v>
      </c>
      <c r="L3" s="11"/>
      <c r="M3" s="11"/>
      <c r="N3" s="11"/>
      <c r="O3" s="11"/>
      <c r="P3"/>
    </row>
    <row r="4" spans="1:16" ht="31.5">
      <c r="A4" s="12" t="s">
        <v>8</v>
      </c>
      <c r="B4" s="13"/>
      <c r="C4" s="7" t="s">
        <v>9</v>
      </c>
      <c r="D4" s="7"/>
      <c r="E4" s="7"/>
      <c r="F4" s="7"/>
      <c r="G4" s="3"/>
      <c r="H4" s="3"/>
      <c r="I4" s="14"/>
      <c r="J4" s="14"/>
      <c r="K4" s="15" t="s">
        <v>10</v>
      </c>
      <c r="L4" s="15"/>
      <c r="M4" s="15"/>
      <c r="N4" s="15"/>
      <c r="O4" s="15"/>
      <c r="P4"/>
    </row>
    <row r="5" spans="1:16" ht="15.75">
      <c r="A5" s="16"/>
      <c r="B5" s="17"/>
      <c r="C5" s="7" t="s">
        <v>11</v>
      </c>
      <c r="D5" s="7"/>
      <c r="E5" s="18"/>
      <c r="F5" s="7"/>
      <c r="G5" s="3"/>
      <c r="H5" s="3"/>
      <c r="I5" s="14"/>
      <c r="J5" s="14"/>
      <c r="K5" s="19" t="s">
        <v>12</v>
      </c>
      <c r="L5" s="19"/>
      <c r="M5" s="19"/>
      <c r="N5" s="19"/>
      <c r="O5" s="19"/>
      <c r="P5"/>
    </row>
    <row r="6" spans="1:16" ht="15.75">
      <c r="A6" s="20" t="s">
        <v>13</v>
      </c>
      <c r="B6" s="13"/>
      <c r="C6"/>
      <c r="D6"/>
      <c r="E6" s="21" t="s">
        <v>14</v>
      </c>
      <c r="F6" s="22"/>
      <c r="G6" s="3"/>
      <c r="H6" s="3"/>
      <c r="I6" s="23"/>
      <c r="J6" s="23"/>
      <c r="K6" s="19" t="s">
        <v>15</v>
      </c>
      <c r="L6" s="19"/>
      <c r="M6" s="19"/>
      <c r="N6" s="19"/>
      <c r="O6" s="19"/>
      <c r="P6"/>
    </row>
    <row r="7" spans="1:16" ht="15.75">
      <c r="A7" s="24"/>
      <c r="B7" s="24"/>
      <c r="C7" s="25" t="s">
        <v>13</v>
      </c>
      <c r="D7" s="26"/>
      <c r="E7" s="27"/>
      <c r="F7" s="3"/>
      <c r="G7" s="3"/>
      <c r="H7" s="3"/>
      <c r="I7" s="28"/>
      <c r="J7" s="28"/>
      <c r="K7" s="29" t="s">
        <v>16</v>
      </c>
      <c r="L7" s="29"/>
      <c r="M7" s="29"/>
      <c r="N7" s="29"/>
      <c r="O7" s="28"/>
      <c r="P7"/>
    </row>
    <row r="8" spans="1:16" ht="15.75">
      <c r="A8" s="13"/>
      <c r="B8" s="13"/>
      <c r="C8" s="3"/>
      <c r="D8" s="3"/>
      <c r="E8" s="3"/>
      <c r="F8" s="3"/>
      <c r="G8" s="3"/>
      <c r="H8" s="3"/>
      <c r="I8" s="28"/>
      <c r="J8" s="28"/>
      <c r="K8" s="30" t="s">
        <v>13</v>
      </c>
      <c r="L8" s="31"/>
      <c r="M8" s="31"/>
      <c r="N8" s="28"/>
      <c r="O8" s="28"/>
      <c r="P8"/>
    </row>
    <row r="9" spans="1:16">
      <c r="A9" s="32"/>
      <c r="B9" s="32"/>
      <c r="C9" s="33"/>
      <c r="D9" s="33"/>
      <c r="E9" s="33"/>
      <c r="F9" s="33"/>
      <c r="G9" s="33"/>
      <c r="H9" s="33"/>
      <c r="I9" s="34"/>
      <c r="J9" s="34"/>
      <c r="K9" s="35"/>
      <c r="L9" s="34"/>
      <c r="M9" s="34"/>
      <c r="N9" s="34"/>
      <c r="O9" s="34"/>
      <c r="P9" s="36"/>
    </row>
    <row r="10" spans="1:16">
      <c r="A10" s="37"/>
      <c r="B10" s="37"/>
      <c r="C10" s="38"/>
      <c r="D10" s="38"/>
      <c r="E10" s="38"/>
      <c r="F10" s="38"/>
      <c r="G10" s="38"/>
      <c r="H10" s="38"/>
      <c r="I10" s="39"/>
      <c r="J10" s="39"/>
      <c r="K10" s="39"/>
      <c r="L10" s="39"/>
      <c r="M10" s="39"/>
      <c r="N10" s="39"/>
      <c r="O10" s="39"/>
      <c r="P10" s="39"/>
    </row>
    <row r="11" spans="1:16">
      <c r="A11" s="40" t="s">
        <v>17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16">
      <c r="A12" s="40" t="s">
        <v>18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</row>
    <row r="13" spans="1:16" ht="16.5" customHeight="1">
      <c r="A13" s="42" t="s">
        <v>19</v>
      </c>
      <c r="B13" s="43"/>
      <c r="C13" s="43"/>
      <c r="D13" s="43"/>
      <c r="E13" s="43"/>
      <c r="F13" s="43"/>
      <c r="G13" s="43"/>
      <c r="H13" s="43"/>
      <c r="I13" s="43"/>
      <c r="J13" s="43" t="s">
        <v>20</v>
      </c>
      <c r="K13" s="43"/>
      <c r="L13" s="40" t="s">
        <v>21</v>
      </c>
      <c r="M13" s="40"/>
      <c r="N13" s="40"/>
      <c r="O13" s="43"/>
      <c r="P13" s="43"/>
    </row>
    <row r="14" spans="1:16" ht="45">
      <c r="A14" s="44" t="s">
        <v>22</v>
      </c>
      <c r="B14" s="44" t="s">
        <v>23</v>
      </c>
      <c r="C14" s="44" t="s">
        <v>24</v>
      </c>
      <c r="D14" s="44" t="s">
        <v>25</v>
      </c>
      <c r="E14" s="44" t="s">
        <v>26</v>
      </c>
      <c r="F14" s="44"/>
      <c r="G14" s="44"/>
      <c r="H14" s="45" t="s">
        <v>27</v>
      </c>
      <c r="I14" s="44" t="s">
        <v>28</v>
      </c>
      <c r="J14" s="44"/>
      <c r="K14" s="44"/>
      <c r="L14" s="44"/>
      <c r="M14" s="44" t="s">
        <v>29</v>
      </c>
      <c r="N14" s="44"/>
      <c r="O14" s="44"/>
      <c r="P14" s="44"/>
    </row>
    <row r="15" spans="1:16">
      <c r="A15" s="44"/>
      <c r="B15" s="44"/>
      <c r="C15" s="44"/>
      <c r="D15" s="44"/>
      <c r="E15" s="46" t="s">
        <v>30</v>
      </c>
      <c r="F15" s="46" t="s">
        <v>31</v>
      </c>
      <c r="G15" s="46" t="s">
        <v>32</v>
      </c>
      <c r="H15" s="46" t="s">
        <v>33</v>
      </c>
      <c r="I15" s="47" t="s">
        <v>34</v>
      </c>
      <c r="J15" s="47" t="s">
        <v>35</v>
      </c>
      <c r="K15" s="47" t="s">
        <v>36</v>
      </c>
      <c r="L15" s="47" t="s">
        <v>37</v>
      </c>
      <c r="M15" s="47" t="s">
        <v>38</v>
      </c>
      <c r="N15" s="47" t="s">
        <v>39</v>
      </c>
      <c r="O15" s="47" t="s">
        <v>40</v>
      </c>
      <c r="P15" s="47" t="s">
        <v>41</v>
      </c>
    </row>
    <row r="16" spans="1:16">
      <c r="A16" s="48" t="s">
        <v>42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50"/>
    </row>
    <row r="17" spans="1:16">
      <c r="A17" s="51" t="s">
        <v>43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</row>
    <row r="18" spans="1:16" ht="31.5" customHeight="1">
      <c r="A18" s="52" t="s">
        <v>44</v>
      </c>
      <c r="B18" s="53" t="s">
        <v>45</v>
      </c>
      <c r="C18" s="54" t="s">
        <v>46</v>
      </c>
      <c r="D18" s="55">
        <v>10.9</v>
      </c>
      <c r="E18" s="56">
        <v>1.82</v>
      </c>
      <c r="F18" s="56">
        <v>4.91</v>
      </c>
      <c r="G18" s="56">
        <v>12.74</v>
      </c>
      <c r="H18" s="56">
        <v>102.5</v>
      </c>
      <c r="I18" s="56">
        <v>0.05</v>
      </c>
      <c r="J18" s="56">
        <v>10.29</v>
      </c>
      <c r="K18" s="56">
        <v>0</v>
      </c>
      <c r="L18" s="56">
        <v>2.4</v>
      </c>
      <c r="M18" s="56">
        <v>44.38</v>
      </c>
      <c r="N18" s="56">
        <v>53.23</v>
      </c>
      <c r="O18" s="56">
        <v>26.25</v>
      </c>
      <c r="P18" s="56">
        <v>1.19</v>
      </c>
    </row>
    <row r="19" spans="1:16" ht="14.25" customHeight="1">
      <c r="A19" s="52" t="s">
        <v>47</v>
      </c>
      <c r="B19" s="57" t="s">
        <v>48</v>
      </c>
      <c r="C19" s="58" t="s">
        <v>49</v>
      </c>
      <c r="D19" s="55">
        <v>58.86</v>
      </c>
      <c r="E19" s="56">
        <v>18.18</v>
      </c>
      <c r="F19" s="56">
        <v>20.88</v>
      </c>
      <c r="G19" s="56">
        <v>22.98</v>
      </c>
      <c r="H19" s="56">
        <v>353.33</v>
      </c>
      <c r="I19" s="56">
        <v>0.1</v>
      </c>
      <c r="J19" s="56">
        <v>1.02</v>
      </c>
      <c r="K19" s="56">
        <v>85</v>
      </c>
      <c r="L19" s="56">
        <v>1.1000000000000001</v>
      </c>
      <c r="M19" s="56">
        <v>57.8</v>
      </c>
      <c r="N19" s="59">
        <v>203.17</v>
      </c>
      <c r="O19" s="60">
        <v>40.17</v>
      </c>
      <c r="P19" s="59">
        <v>1.67</v>
      </c>
    </row>
    <row r="20" spans="1:16" ht="13.5" customHeight="1">
      <c r="A20" s="61" t="s">
        <v>50</v>
      </c>
      <c r="B20" s="62" t="s">
        <v>51</v>
      </c>
      <c r="C20" s="63" t="s">
        <v>52</v>
      </c>
      <c r="D20" s="64">
        <v>11.83</v>
      </c>
      <c r="E20" s="65">
        <v>5.7</v>
      </c>
      <c r="F20" s="65">
        <v>6.07</v>
      </c>
      <c r="G20" s="65">
        <v>32</v>
      </c>
      <c r="H20" s="65">
        <v>225.5</v>
      </c>
      <c r="I20" s="65">
        <v>0.04</v>
      </c>
      <c r="J20" s="65">
        <v>0</v>
      </c>
      <c r="K20" s="66">
        <v>25</v>
      </c>
      <c r="L20" s="65">
        <v>0.71</v>
      </c>
      <c r="M20" s="65">
        <v>10.63</v>
      </c>
      <c r="N20" s="67">
        <v>32.880000000000003</v>
      </c>
      <c r="O20" s="68">
        <v>7.13</v>
      </c>
      <c r="P20" s="69">
        <v>7.0999999999999994E-2</v>
      </c>
    </row>
    <row r="21" spans="1:16" ht="14.25" customHeight="1">
      <c r="A21" s="52" t="s">
        <v>53</v>
      </c>
      <c r="B21" s="53" t="s">
        <v>54</v>
      </c>
      <c r="C21" s="70">
        <v>200</v>
      </c>
      <c r="D21" s="55">
        <v>4.8</v>
      </c>
      <c r="E21" s="55">
        <v>0.6</v>
      </c>
      <c r="F21" s="55">
        <v>0.1</v>
      </c>
      <c r="G21" s="55">
        <v>20.100000000000001</v>
      </c>
      <c r="H21" s="55">
        <v>84</v>
      </c>
      <c r="I21" s="55">
        <v>0.01</v>
      </c>
      <c r="J21" s="55">
        <v>0.2</v>
      </c>
      <c r="K21" s="55">
        <v>0</v>
      </c>
      <c r="L21" s="55">
        <v>0.4</v>
      </c>
      <c r="M21" s="55">
        <v>20.100000000000001</v>
      </c>
      <c r="N21" s="55">
        <v>19.2</v>
      </c>
      <c r="O21" s="55">
        <v>14.4</v>
      </c>
      <c r="P21" s="55">
        <v>0.69</v>
      </c>
    </row>
    <row r="22" spans="1:16" ht="14.25" customHeight="1">
      <c r="A22" s="52" t="s">
        <v>55</v>
      </c>
      <c r="B22" s="57" t="s">
        <v>56</v>
      </c>
      <c r="C22" s="70">
        <v>30</v>
      </c>
      <c r="D22" s="55">
        <v>1.92</v>
      </c>
      <c r="E22" s="56">
        <v>1.76</v>
      </c>
      <c r="F22" s="56">
        <v>0.32</v>
      </c>
      <c r="G22" s="56">
        <v>8.91</v>
      </c>
      <c r="H22" s="56">
        <v>46.4</v>
      </c>
      <c r="I22" s="56">
        <v>0.04</v>
      </c>
      <c r="J22" s="56">
        <v>0</v>
      </c>
      <c r="K22" s="56">
        <v>0</v>
      </c>
      <c r="L22" s="56">
        <v>0.37</v>
      </c>
      <c r="M22" s="56">
        <v>9.33</v>
      </c>
      <c r="N22" s="56">
        <v>42.13</v>
      </c>
      <c r="O22" s="56">
        <v>12.53</v>
      </c>
      <c r="P22" s="56">
        <v>1.04</v>
      </c>
    </row>
    <row r="23" spans="1:16" ht="15" customHeight="1">
      <c r="A23" s="52" t="s">
        <v>55</v>
      </c>
      <c r="B23" s="57" t="s">
        <v>57</v>
      </c>
      <c r="C23" s="70">
        <v>30</v>
      </c>
      <c r="D23" s="55">
        <v>2</v>
      </c>
      <c r="E23" s="56">
        <v>2.37</v>
      </c>
      <c r="F23" s="56">
        <v>0.3</v>
      </c>
      <c r="G23" s="56">
        <v>14.49</v>
      </c>
      <c r="H23" s="56">
        <v>70.5</v>
      </c>
      <c r="I23" s="56">
        <v>4.8000000000000001E-2</v>
      </c>
      <c r="J23" s="56">
        <v>0</v>
      </c>
      <c r="K23" s="56">
        <v>0</v>
      </c>
      <c r="L23" s="56">
        <v>0.39</v>
      </c>
      <c r="M23" s="56">
        <v>6.9</v>
      </c>
      <c r="N23" s="56">
        <v>26.1</v>
      </c>
      <c r="O23" s="56">
        <v>9.9</v>
      </c>
      <c r="P23" s="56">
        <v>0.6</v>
      </c>
    </row>
    <row r="24" spans="1:16" ht="18" customHeight="1">
      <c r="A24" s="71" t="s">
        <v>58</v>
      </c>
      <c r="B24" s="72"/>
      <c r="C24" s="73">
        <v>850</v>
      </c>
      <c r="D24" s="74">
        <f>SUM(D18:D23)</f>
        <v>90.31</v>
      </c>
      <c r="E24" s="74">
        <f t="shared" ref="E24:P24" si="0">SUM(E18:E23)</f>
        <v>30.430000000000003</v>
      </c>
      <c r="F24" s="74">
        <f t="shared" si="0"/>
        <v>32.58</v>
      </c>
      <c r="G24" s="74">
        <f t="shared" si="0"/>
        <v>111.21999999999998</v>
      </c>
      <c r="H24" s="74">
        <f t="shared" si="0"/>
        <v>882.2299999999999</v>
      </c>
      <c r="I24" s="74">
        <f t="shared" si="0"/>
        <v>0.28800000000000003</v>
      </c>
      <c r="J24" s="74">
        <f t="shared" si="0"/>
        <v>11.509999999999998</v>
      </c>
      <c r="K24" s="74">
        <f t="shared" si="0"/>
        <v>110</v>
      </c>
      <c r="L24" s="74">
        <f t="shared" si="0"/>
        <v>5.37</v>
      </c>
      <c r="M24" s="74">
        <f t="shared" si="0"/>
        <v>149.14000000000001</v>
      </c>
      <c r="N24" s="74">
        <f t="shared" si="0"/>
        <v>376.71</v>
      </c>
      <c r="O24" s="74">
        <f t="shared" si="0"/>
        <v>110.38000000000001</v>
      </c>
      <c r="P24" s="74">
        <f t="shared" si="0"/>
        <v>5.2609999999999992</v>
      </c>
    </row>
    <row r="25" spans="1:16">
      <c r="A25" s="51" t="s">
        <v>59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</row>
    <row r="26" spans="1:16" ht="28.5" customHeight="1">
      <c r="A26" s="52" t="s">
        <v>60</v>
      </c>
      <c r="B26" s="53" t="s">
        <v>61</v>
      </c>
      <c r="C26" s="54">
        <v>250</v>
      </c>
      <c r="D26" s="55">
        <v>7.83</v>
      </c>
      <c r="E26" s="56">
        <v>2.1800000000000002</v>
      </c>
      <c r="F26" s="56">
        <v>4.3899999999999997</v>
      </c>
      <c r="G26" s="56">
        <v>14.29</v>
      </c>
      <c r="H26" s="56">
        <v>129.5</v>
      </c>
      <c r="I26" s="56">
        <v>0.11</v>
      </c>
      <c r="J26" s="56">
        <v>8.25</v>
      </c>
      <c r="K26" s="56">
        <v>0</v>
      </c>
      <c r="L26" s="56">
        <v>1.25</v>
      </c>
      <c r="M26" s="56">
        <v>24</v>
      </c>
      <c r="N26" s="56">
        <v>66.7</v>
      </c>
      <c r="O26" s="56">
        <v>26.65</v>
      </c>
      <c r="P26" s="56">
        <v>0.97</v>
      </c>
    </row>
    <row r="27" spans="1:16" ht="28.5" customHeight="1">
      <c r="A27" s="52" t="s">
        <v>62</v>
      </c>
      <c r="B27" s="57" t="s">
        <v>63</v>
      </c>
      <c r="C27" s="75">
        <v>100</v>
      </c>
      <c r="D27" s="55">
        <v>33.86</v>
      </c>
      <c r="E27" s="56">
        <v>16.64</v>
      </c>
      <c r="F27" s="56">
        <v>15.34</v>
      </c>
      <c r="G27" s="56">
        <v>30.29</v>
      </c>
      <c r="H27" s="56">
        <v>308.5</v>
      </c>
      <c r="I27" s="56">
        <v>7.4999999999999997E-2</v>
      </c>
      <c r="J27" s="56">
        <v>1.3</v>
      </c>
      <c r="K27" s="56">
        <v>48.5</v>
      </c>
      <c r="L27" s="55">
        <v>1.3</v>
      </c>
      <c r="M27" s="56">
        <v>42.33</v>
      </c>
      <c r="N27" s="56">
        <v>146.86000000000001</v>
      </c>
      <c r="O27" s="56">
        <v>17.86</v>
      </c>
      <c r="P27" s="56">
        <v>17.86</v>
      </c>
    </row>
    <row r="28" spans="1:16" ht="30" customHeight="1">
      <c r="A28" s="52" t="s">
        <v>64</v>
      </c>
      <c r="B28" s="53" t="s">
        <v>65</v>
      </c>
      <c r="C28" s="70" t="s">
        <v>52</v>
      </c>
      <c r="D28" s="55">
        <v>10.92</v>
      </c>
      <c r="E28" s="56">
        <v>10.63</v>
      </c>
      <c r="F28" s="56">
        <v>7.18</v>
      </c>
      <c r="G28" s="56">
        <v>47.77</v>
      </c>
      <c r="H28" s="56">
        <v>316</v>
      </c>
      <c r="I28" s="56">
        <v>0.3</v>
      </c>
      <c r="J28" s="56">
        <v>0</v>
      </c>
      <c r="K28" s="56">
        <v>24</v>
      </c>
      <c r="L28" s="56">
        <v>0.75</v>
      </c>
      <c r="M28" s="56">
        <v>19.079999999999998</v>
      </c>
      <c r="N28" s="60">
        <v>252.12</v>
      </c>
      <c r="O28" s="59">
        <v>168</v>
      </c>
      <c r="P28" s="59">
        <v>5.76</v>
      </c>
    </row>
    <row r="29" spans="1:16" ht="29.25" customHeight="1">
      <c r="A29" s="57" t="s">
        <v>66</v>
      </c>
      <c r="B29" s="53" t="s">
        <v>67</v>
      </c>
      <c r="C29" s="70">
        <v>200</v>
      </c>
      <c r="D29" s="76">
        <v>5.58</v>
      </c>
      <c r="E29" s="56">
        <v>0.68</v>
      </c>
      <c r="F29" s="56">
        <v>0.28000000000000003</v>
      </c>
      <c r="G29" s="56">
        <v>20.75</v>
      </c>
      <c r="H29" s="56">
        <v>143.80000000000001</v>
      </c>
      <c r="I29" s="56">
        <v>0.01</v>
      </c>
      <c r="J29" s="56">
        <v>10</v>
      </c>
      <c r="K29" s="77">
        <v>0</v>
      </c>
      <c r="L29" s="56">
        <v>0</v>
      </c>
      <c r="M29" s="56">
        <v>21.33</v>
      </c>
      <c r="N29" s="56">
        <v>3.44</v>
      </c>
      <c r="O29" s="56">
        <v>3.44</v>
      </c>
      <c r="P29" s="56">
        <v>0.63</v>
      </c>
    </row>
    <row r="30" spans="1:16" ht="21.75" customHeight="1">
      <c r="A30" s="52" t="s">
        <v>55</v>
      </c>
      <c r="B30" s="57" t="s">
        <v>56</v>
      </c>
      <c r="C30" s="70">
        <v>30</v>
      </c>
      <c r="D30" s="55">
        <v>1.92</v>
      </c>
      <c r="E30" s="56">
        <v>1.76</v>
      </c>
      <c r="F30" s="56">
        <v>0.32</v>
      </c>
      <c r="G30" s="56">
        <v>8.91</v>
      </c>
      <c r="H30" s="56">
        <v>46.4</v>
      </c>
      <c r="I30" s="56">
        <v>0.04</v>
      </c>
      <c r="J30" s="56">
        <v>0</v>
      </c>
      <c r="K30" s="56">
        <v>0</v>
      </c>
      <c r="L30" s="56">
        <v>0.37</v>
      </c>
      <c r="M30" s="56">
        <v>9.33</v>
      </c>
      <c r="N30" s="56">
        <v>42.13</v>
      </c>
      <c r="O30" s="56">
        <v>12.53</v>
      </c>
      <c r="P30" s="56">
        <v>1.04</v>
      </c>
    </row>
    <row r="31" spans="1:16" ht="17.25" customHeight="1">
      <c r="A31" s="52" t="s">
        <v>55</v>
      </c>
      <c r="B31" s="57" t="s">
        <v>57</v>
      </c>
      <c r="C31" s="70">
        <v>30</v>
      </c>
      <c r="D31" s="55">
        <v>2</v>
      </c>
      <c r="E31" s="56">
        <v>2.37</v>
      </c>
      <c r="F31" s="56">
        <v>0.3</v>
      </c>
      <c r="G31" s="56">
        <v>14.49</v>
      </c>
      <c r="H31" s="56">
        <v>70.5</v>
      </c>
      <c r="I31" s="56">
        <v>4.8000000000000001E-2</v>
      </c>
      <c r="J31" s="56">
        <v>0</v>
      </c>
      <c r="K31" s="56">
        <v>0</v>
      </c>
      <c r="L31" s="56">
        <v>0.39</v>
      </c>
      <c r="M31" s="56">
        <v>6.9</v>
      </c>
      <c r="N31" s="56">
        <v>26.1</v>
      </c>
      <c r="O31" s="56">
        <v>9.9</v>
      </c>
      <c r="P31" s="56">
        <v>0.6</v>
      </c>
    </row>
    <row r="32" spans="1:16" ht="18" customHeight="1">
      <c r="A32" s="78" t="s">
        <v>58</v>
      </c>
      <c r="B32" s="79"/>
      <c r="C32" s="79">
        <v>795</v>
      </c>
      <c r="D32" s="80">
        <f>SUM(D26:D31)</f>
        <v>62.11</v>
      </c>
      <c r="E32" s="80">
        <f t="shared" ref="E32:P32" si="1">SUM(E26:E31)</f>
        <v>34.260000000000005</v>
      </c>
      <c r="F32" s="80">
        <f t="shared" si="1"/>
        <v>27.810000000000002</v>
      </c>
      <c r="G32" s="80">
        <f t="shared" si="1"/>
        <v>136.5</v>
      </c>
      <c r="H32" s="80">
        <f t="shared" si="1"/>
        <v>1014.6999999999999</v>
      </c>
      <c r="I32" s="80">
        <f t="shared" si="1"/>
        <v>0.58300000000000007</v>
      </c>
      <c r="J32" s="80">
        <f t="shared" si="1"/>
        <v>19.55</v>
      </c>
      <c r="K32" s="80">
        <f t="shared" si="1"/>
        <v>72.5</v>
      </c>
      <c r="L32" s="80">
        <f t="shared" si="1"/>
        <v>4.0599999999999996</v>
      </c>
      <c r="M32" s="80">
        <f t="shared" si="1"/>
        <v>122.97</v>
      </c>
      <c r="N32" s="80">
        <f t="shared" si="1"/>
        <v>537.35</v>
      </c>
      <c r="O32" s="80">
        <f t="shared" si="1"/>
        <v>238.38</v>
      </c>
      <c r="P32" s="80">
        <f t="shared" si="1"/>
        <v>26.859999999999996</v>
      </c>
    </row>
    <row r="33" spans="1:16">
      <c r="A33" s="51" t="s">
        <v>68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</row>
    <row r="34" spans="1:16" ht="35.25" customHeight="1">
      <c r="A34" s="52" t="s">
        <v>69</v>
      </c>
      <c r="B34" s="57" t="s">
        <v>70</v>
      </c>
      <c r="C34" s="54" t="s">
        <v>46</v>
      </c>
      <c r="D34" s="55">
        <v>12.37</v>
      </c>
      <c r="E34" s="56">
        <v>3.54</v>
      </c>
      <c r="F34" s="56">
        <v>5.0999999999999996</v>
      </c>
      <c r="G34" s="56">
        <v>14.53</v>
      </c>
      <c r="H34" s="56">
        <v>168.25</v>
      </c>
      <c r="I34" s="56">
        <v>0.09</v>
      </c>
      <c r="J34" s="56">
        <v>6.29</v>
      </c>
      <c r="K34" s="56">
        <v>0</v>
      </c>
      <c r="L34" s="56">
        <v>2.44</v>
      </c>
      <c r="M34" s="56">
        <v>50.25</v>
      </c>
      <c r="N34" s="60">
        <v>97.93</v>
      </c>
      <c r="O34" s="59">
        <v>34.5</v>
      </c>
      <c r="P34" s="59">
        <v>1.71</v>
      </c>
    </row>
    <row r="35" spans="1:16" ht="24.75" customHeight="1">
      <c r="A35" s="52" t="s">
        <v>71</v>
      </c>
      <c r="B35" s="57" t="s">
        <v>72</v>
      </c>
      <c r="C35" s="70">
        <v>100</v>
      </c>
      <c r="D35" s="55">
        <v>35.229999999999997</v>
      </c>
      <c r="E35" s="56">
        <v>14.8</v>
      </c>
      <c r="F35" s="56">
        <v>18.8</v>
      </c>
      <c r="G35" s="56">
        <v>11.6</v>
      </c>
      <c r="H35" s="56">
        <v>274</v>
      </c>
      <c r="I35" s="56">
        <v>8.7999999999999995E-2</v>
      </c>
      <c r="J35" s="56">
        <v>1.1499999999999999</v>
      </c>
      <c r="K35" s="56">
        <v>22.5</v>
      </c>
      <c r="L35" s="56">
        <v>1.83</v>
      </c>
      <c r="M35" s="56">
        <v>57</v>
      </c>
      <c r="N35" s="59">
        <v>218.38</v>
      </c>
      <c r="O35" s="60">
        <v>28.38</v>
      </c>
      <c r="P35" s="59">
        <v>0.76</v>
      </c>
    </row>
    <row r="36" spans="1:16" ht="33" customHeight="1">
      <c r="A36" s="52" t="s">
        <v>73</v>
      </c>
      <c r="B36" s="57" t="s">
        <v>74</v>
      </c>
      <c r="C36" s="75" t="s">
        <v>52</v>
      </c>
      <c r="D36" s="56">
        <v>19.55</v>
      </c>
      <c r="E36" s="56">
        <v>4.5</v>
      </c>
      <c r="F36" s="56">
        <v>5</v>
      </c>
      <c r="G36" s="56">
        <v>28.9</v>
      </c>
      <c r="H36" s="56">
        <v>220.2</v>
      </c>
      <c r="I36" s="56">
        <v>0.192</v>
      </c>
      <c r="J36" s="56">
        <v>26.38</v>
      </c>
      <c r="K36" s="56">
        <v>24</v>
      </c>
      <c r="L36" s="56">
        <v>0.25</v>
      </c>
      <c r="M36" s="56">
        <v>19.440000000000001</v>
      </c>
      <c r="N36" s="56">
        <v>100.2</v>
      </c>
      <c r="O36" s="56">
        <v>36.840000000000003</v>
      </c>
      <c r="P36" s="56">
        <v>1.63</v>
      </c>
    </row>
    <row r="37" spans="1:16" ht="24" customHeight="1">
      <c r="A37" s="52" t="s">
        <v>53</v>
      </c>
      <c r="B37" s="53" t="s">
        <v>54</v>
      </c>
      <c r="C37" s="75">
        <v>200</v>
      </c>
      <c r="D37" s="76">
        <v>4.8</v>
      </c>
      <c r="E37" s="55">
        <v>0.6</v>
      </c>
      <c r="F37" s="55">
        <v>0.1</v>
      </c>
      <c r="G37" s="55">
        <v>20.100000000000001</v>
      </c>
      <c r="H37" s="55">
        <v>84</v>
      </c>
      <c r="I37" s="55">
        <v>0.01</v>
      </c>
      <c r="J37" s="55">
        <v>0.2</v>
      </c>
      <c r="K37" s="55">
        <v>0</v>
      </c>
      <c r="L37" s="55">
        <v>0.4</v>
      </c>
      <c r="M37" s="55">
        <v>20.100000000000001</v>
      </c>
      <c r="N37" s="55">
        <v>19.2</v>
      </c>
      <c r="O37" s="55">
        <v>14.4</v>
      </c>
      <c r="P37" s="55">
        <v>0.69</v>
      </c>
    </row>
    <row r="38" spans="1:16" ht="19.5" customHeight="1">
      <c r="A38" s="52" t="s">
        <v>55</v>
      </c>
      <c r="B38" s="57" t="s">
        <v>56</v>
      </c>
      <c r="C38" s="70">
        <v>30</v>
      </c>
      <c r="D38" s="55">
        <v>1.92</v>
      </c>
      <c r="E38" s="56">
        <v>1.76</v>
      </c>
      <c r="F38" s="56">
        <v>0.32</v>
      </c>
      <c r="G38" s="56">
        <v>8.91</v>
      </c>
      <c r="H38" s="56">
        <v>46.4</v>
      </c>
      <c r="I38" s="56">
        <v>0.04</v>
      </c>
      <c r="J38" s="56">
        <v>0</v>
      </c>
      <c r="K38" s="56">
        <v>0</v>
      </c>
      <c r="L38" s="56">
        <v>0.37</v>
      </c>
      <c r="M38" s="56">
        <v>9.33</v>
      </c>
      <c r="N38" s="56">
        <v>42.13</v>
      </c>
      <c r="O38" s="56">
        <v>12.53</v>
      </c>
      <c r="P38" s="56">
        <v>1.04</v>
      </c>
    </row>
    <row r="39" spans="1:16" ht="19.5" customHeight="1">
      <c r="A39" s="52" t="s">
        <v>55</v>
      </c>
      <c r="B39" s="57" t="s">
        <v>57</v>
      </c>
      <c r="C39" s="70">
        <v>30</v>
      </c>
      <c r="D39" s="55">
        <v>2</v>
      </c>
      <c r="E39" s="56">
        <v>2.37</v>
      </c>
      <c r="F39" s="56">
        <v>0.3</v>
      </c>
      <c r="G39" s="56">
        <v>14.49</v>
      </c>
      <c r="H39" s="56">
        <v>70.5</v>
      </c>
      <c r="I39" s="56">
        <v>4.8000000000000001E-2</v>
      </c>
      <c r="J39" s="56">
        <v>0</v>
      </c>
      <c r="K39" s="56">
        <v>0</v>
      </c>
      <c r="L39" s="56">
        <v>0.39</v>
      </c>
      <c r="M39" s="56">
        <v>6.9</v>
      </c>
      <c r="N39" s="56">
        <v>26.1</v>
      </c>
      <c r="O39" s="56">
        <v>9.9</v>
      </c>
      <c r="P39" s="56">
        <v>0.6</v>
      </c>
    </row>
    <row r="40" spans="1:16" ht="12.75" customHeight="1">
      <c r="A40" s="71" t="s">
        <v>58</v>
      </c>
      <c r="B40" s="81"/>
      <c r="C40" s="73">
        <v>800</v>
      </c>
      <c r="D40" s="82">
        <f t="shared" ref="D40:P40" si="2">SUM(D34:D39)</f>
        <v>75.86999999999999</v>
      </c>
      <c r="E40" s="82">
        <f t="shared" si="2"/>
        <v>27.570000000000004</v>
      </c>
      <c r="F40" s="82">
        <f t="shared" si="2"/>
        <v>29.62</v>
      </c>
      <c r="G40" s="82">
        <f t="shared" si="2"/>
        <v>98.529999999999987</v>
      </c>
      <c r="H40" s="82">
        <f t="shared" si="2"/>
        <v>863.35</v>
      </c>
      <c r="I40" s="82">
        <f t="shared" si="2"/>
        <v>0.46799999999999997</v>
      </c>
      <c r="J40" s="82">
        <f t="shared" si="2"/>
        <v>34.020000000000003</v>
      </c>
      <c r="K40" s="82">
        <f t="shared" si="2"/>
        <v>46.5</v>
      </c>
      <c r="L40" s="82">
        <f t="shared" si="2"/>
        <v>5.68</v>
      </c>
      <c r="M40" s="82">
        <f t="shared" si="2"/>
        <v>163.02000000000001</v>
      </c>
      <c r="N40" s="82">
        <f t="shared" si="2"/>
        <v>503.94</v>
      </c>
      <c r="O40" s="82">
        <f t="shared" si="2"/>
        <v>136.55000000000001</v>
      </c>
      <c r="P40" s="82">
        <f t="shared" si="2"/>
        <v>6.4299999999999988</v>
      </c>
    </row>
    <row r="41" spans="1:16">
      <c r="A41" s="51" t="s">
        <v>75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</row>
    <row r="42" spans="1:16" ht="31.5" customHeight="1">
      <c r="A42" s="52" t="s">
        <v>76</v>
      </c>
      <c r="B42" s="57" t="s">
        <v>77</v>
      </c>
      <c r="C42" s="70">
        <v>250</v>
      </c>
      <c r="D42" s="55">
        <v>9.5500000000000007</v>
      </c>
      <c r="E42" s="56">
        <v>5.49</v>
      </c>
      <c r="F42" s="56">
        <v>5.27</v>
      </c>
      <c r="G42" s="56">
        <v>16.32</v>
      </c>
      <c r="H42" s="56">
        <v>134.75</v>
      </c>
      <c r="I42" s="56">
        <v>0.23</v>
      </c>
      <c r="J42" s="56">
        <v>5.81</v>
      </c>
      <c r="K42" s="56">
        <v>0</v>
      </c>
      <c r="L42" s="56">
        <v>2.42</v>
      </c>
      <c r="M42" s="56">
        <v>38.08</v>
      </c>
      <c r="N42" s="56">
        <v>87.18</v>
      </c>
      <c r="O42" s="56">
        <v>35.299999999999997</v>
      </c>
      <c r="P42" s="56">
        <v>2.0299999999999998</v>
      </c>
    </row>
    <row r="43" spans="1:16" ht="20.25" customHeight="1">
      <c r="A43" s="83" t="s">
        <v>78</v>
      </c>
      <c r="B43" s="84" t="s">
        <v>79</v>
      </c>
      <c r="C43" s="85" t="s">
        <v>80</v>
      </c>
      <c r="D43" s="55">
        <v>46.97</v>
      </c>
      <c r="E43" s="55">
        <v>26.4</v>
      </c>
      <c r="F43" s="55">
        <v>29.8</v>
      </c>
      <c r="G43" s="55">
        <v>8</v>
      </c>
      <c r="H43" s="55">
        <v>230</v>
      </c>
      <c r="I43" s="55">
        <v>0.05</v>
      </c>
      <c r="J43" s="55">
        <v>1.2999999999999999E-2</v>
      </c>
      <c r="K43" s="55">
        <v>40</v>
      </c>
      <c r="L43" s="55">
        <v>0.4</v>
      </c>
      <c r="M43" s="55">
        <v>51.13</v>
      </c>
      <c r="N43" s="55">
        <v>124.63</v>
      </c>
      <c r="O43" s="55">
        <v>19</v>
      </c>
      <c r="P43" s="55">
        <v>1.51</v>
      </c>
    </row>
    <row r="44" spans="1:16" ht="19.5" customHeight="1">
      <c r="A44" s="86" t="s">
        <v>81</v>
      </c>
      <c r="B44" s="87" t="s">
        <v>82</v>
      </c>
      <c r="C44" s="88">
        <v>180</v>
      </c>
      <c r="D44" s="89">
        <v>12.5</v>
      </c>
      <c r="E44" s="90">
        <v>3.64</v>
      </c>
      <c r="F44" s="90">
        <v>4.3</v>
      </c>
      <c r="G44" s="90">
        <v>26.67</v>
      </c>
      <c r="H44" s="90">
        <v>200</v>
      </c>
      <c r="I44" s="90">
        <v>2.4E-2</v>
      </c>
      <c r="J44" s="90">
        <v>0</v>
      </c>
      <c r="K44" s="91">
        <v>21</v>
      </c>
      <c r="L44" s="90">
        <v>0.27</v>
      </c>
      <c r="M44" s="90">
        <v>2.42</v>
      </c>
      <c r="N44" s="92">
        <v>60.6</v>
      </c>
      <c r="O44" s="93">
        <v>19</v>
      </c>
      <c r="P44" s="94">
        <v>0.51300000000000001</v>
      </c>
    </row>
    <row r="45" spans="1:16" ht="20.25" customHeight="1">
      <c r="A45" s="57" t="s">
        <v>83</v>
      </c>
      <c r="B45" s="53" t="s">
        <v>84</v>
      </c>
      <c r="C45" s="70">
        <v>200</v>
      </c>
      <c r="D45" s="76">
        <v>7.36</v>
      </c>
      <c r="E45" s="56">
        <v>0.16</v>
      </c>
      <c r="F45" s="56">
        <v>0</v>
      </c>
      <c r="G45" s="56">
        <v>29</v>
      </c>
      <c r="H45" s="56">
        <v>146.6</v>
      </c>
      <c r="I45" s="56">
        <v>0</v>
      </c>
      <c r="J45" s="56">
        <v>0.1</v>
      </c>
      <c r="K45" s="56">
        <v>1E-3</v>
      </c>
      <c r="L45" s="56">
        <v>0</v>
      </c>
      <c r="M45" s="56">
        <v>5.25</v>
      </c>
      <c r="N45" s="56">
        <v>8.24</v>
      </c>
      <c r="O45" s="56">
        <v>4.4000000000000004</v>
      </c>
      <c r="P45" s="56">
        <v>0.87</v>
      </c>
    </row>
    <row r="46" spans="1:16" ht="20.25" customHeight="1">
      <c r="A46" s="52" t="s">
        <v>55</v>
      </c>
      <c r="B46" s="57" t="s">
        <v>56</v>
      </c>
      <c r="C46" s="70">
        <v>30</v>
      </c>
      <c r="D46" s="55">
        <v>1.92</v>
      </c>
      <c r="E46" s="56">
        <v>1.76</v>
      </c>
      <c r="F46" s="56">
        <v>0.32</v>
      </c>
      <c r="G46" s="56">
        <v>8.91</v>
      </c>
      <c r="H46" s="56">
        <v>46.4</v>
      </c>
      <c r="I46" s="56">
        <v>0.04</v>
      </c>
      <c r="J46" s="56">
        <v>0</v>
      </c>
      <c r="K46" s="56">
        <v>0</v>
      </c>
      <c r="L46" s="56">
        <v>0.37</v>
      </c>
      <c r="M46" s="56">
        <v>9.33</v>
      </c>
      <c r="N46" s="56">
        <v>42.13</v>
      </c>
      <c r="O46" s="56">
        <v>12.53</v>
      </c>
      <c r="P46" s="56">
        <v>1.04</v>
      </c>
    </row>
    <row r="47" spans="1:16" ht="20.25" customHeight="1">
      <c r="A47" s="52" t="s">
        <v>55</v>
      </c>
      <c r="B47" s="57" t="s">
        <v>57</v>
      </c>
      <c r="C47" s="70">
        <v>30</v>
      </c>
      <c r="D47" s="55">
        <v>2</v>
      </c>
      <c r="E47" s="56">
        <v>2.37</v>
      </c>
      <c r="F47" s="56">
        <v>0.3</v>
      </c>
      <c r="G47" s="56">
        <v>14.49</v>
      </c>
      <c r="H47" s="56">
        <v>70.5</v>
      </c>
      <c r="I47" s="56">
        <v>4.8000000000000001E-2</v>
      </c>
      <c r="J47" s="56">
        <v>0</v>
      </c>
      <c r="K47" s="56">
        <v>0</v>
      </c>
      <c r="L47" s="56">
        <v>0.39</v>
      </c>
      <c r="M47" s="56">
        <v>6.9</v>
      </c>
      <c r="N47" s="56">
        <v>26.1</v>
      </c>
      <c r="O47" s="56">
        <v>9.9</v>
      </c>
      <c r="P47" s="56">
        <v>0.6</v>
      </c>
    </row>
    <row r="48" spans="1:16" ht="16.5" customHeight="1">
      <c r="A48" s="71" t="s">
        <v>58</v>
      </c>
      <c r="B48" s="95"/>
      <c r="C48" s="96">
        <v>850</v>
      </c>
      <c r="D48" s="74">
        <f t="shared" ref="D48:P48" si="3">SUM(D42:D47)</f>
        <v>80.3</v>
      </c>
      <c r="E48" s="74">
        <f t="shared" si="3"/>
        <v>39.819999999999993</v>
      </c>
      <c r="F48" s="74">
        <f t="shared" si="3"/>
        <v>39.989999999999995</v>
      </c>
      <c r="G48" s="74">
        <f t="shared" si="3"/>
        <v>103.39</v>
      </c>
      <c r="H48" s="74">
        <f t="shared" si="3"/>
        <v>828.25</v>
      </c>
      <c r="I48" s="74">
        <f t="shared" si="3"/>
        <v>0.39200000000000002</v>
      </c>
      <c r="J48" s="74">
        <f t="shared" si="3"/>
        <v>5.9229999999999992</v>
      </c>
      <c r="K48" s="74">
        <f t="shared" si="3"/>
        <v>61.000999999999998</v>
      </c>
      <c r="L48" s="74">
        <f t="shared" si="3"/>
        <v>3.85</v>
      </c>
      <c r="M48" s="74">
        <f t="shared" si="3"/>
        <v>113.11000000000001</v>
      </c>
      <c r="N48" s="74">
        <f t="shared" si="3"/>
        <v>348.88000000000005</v>
      </c>
      <c r="O48" s="74">
        <f t="shared" si="3"/>
        <v>100.13000000000001</v>
      </c>
      <c r="P48" s="74">
        <f t="shared" si="3"/>
        <v>6.5629999999999997</v>
      </c>
    </row>
    <row r="49" spans="1:16">
      <c r="A49" s="51" t="s">
        <v>85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</row>
    <row r="50" spans="1:16" ht="31.5" customHeight="1">
      <c r="A50" s="52" t="s">
        <v>86</v>
      </c>
      <c r="B50" s="57" t="s">
        <v>87</v>
      </c>
      <c r="C50" s="54">
        <v>250</v>
      </c>
      <c r="D50" s="55">
        <v>10.050000000000001</v>
      </c>
      <c r="E50" s="56">
        <v>2</v>
      </c>
      <c r="F50" s="56">
        <v>5.0999999999999996</v>
      </c>
      <c r="G50" s="56">
        <v>16.93</v>
      </c>
      <c r="H50" s="56">
        <v>148.9</v>
      </c>
      <c r="I50" s="56">
        <v>0.1</v>
      </c>
      <c r="J50" s="56">
        <v>7.54</v>
      </c>
      <c r="K50" s="56">
        <v>0</v>
      </c>
      <c r="L50" s="56">
        <v>2.36</v>
      </c>
      <c r="M50" s="56">
        <v>24.95</v>
      </c>
      <c r="N50" s="60">
        <v>63.3</v>
      </c>
      <c r="O50" s="59">
        <v>26.4</v>
      </c>
      <c r="P50" s="59">
        <v>0.93</v>
      </c>
    </row>
    <row r="51" spans="1:16" ht="21" customHeight="1">
      <c r="A51" s="52" t="s">
        <v>88</v>
      </c>
      <c r="B51" s="57" t="s">
        <v>89</v>
      </c>
      <c r="C51" s="70">
        <v>100</v>
      </c>
      <c r="D51" s="55">
        <v>50.75</v>
      </c>
      <c r="E51" s="55">
        <v>15.3</v>
      </c>
      <c r="F51" s="55">
        <v>11</v>
      </c>
      <c r="G51" s="55">
        <v>13.3</v>
      </c>
      <c r="H51" s="55">
        <v>263</v>
      </c>
      <c r="I51" s="55">
        <v>0.14000000000000001</v>
      </c>
      <c r="J51" s="55">
        <v>0</v>
      </c>
      <c r="K51" s="55">
        <v>30</v>
      </c>
      <c r="L51" s="55">
        <v>1.4</v>
      </c>
      <c r="M51" s="55">
        <v>50</v>
      </c>
      <c r="N51" s="55">
        <v>136</v>
      </c>
      <c r="O51" s="97">
        <v>21</v>
      </c>
      <c r="P51" s="55">
        <v>2.0699999999999998</v>
      </c>
    </row>
    <row r="52" spans="1:16" ht="29.25" customHeight="1">
      <c r="A52" s="52" t="s">
        <v>50</v>
      </c>
      <c r="B52" s="57" t="s">
        <v>51</v>
      </c>
      <c r="C52" s="75" t="s">
        <v>52</v>
      </c>
      <c r="D52" s="55">
        <v>11.83</v>
      </c>
      <c r="E52" s="56">
        <v>5.7</v>
      </c>
      <c r="F52" s="56">
        <v>6.07</v>
      </c>
      <c r="G52" s="56">
        <v>32</v>
      </c>
      <c r="H52" s="56">
        <v>225.5</v>
      </c>
      <c r="I52" s="56">
        <v>0.04</v>
      </c>
      <c r="J52" s="56">
        <v>0</v>
      </c>
      <c r="K52" s="56">
        <v>25</v>
      </c>
      <c r="L52" s="56">
        <v>0.71</v>
      </c>
      <c r="M52" s="56">
        <v>10.63</v>
      </c>
      <c r="N52" s="56">
        <v>32.880000000000003</v>
      </c>
      <c r="O52" s="56">
        <v>7.13</v>
      </c>
      <c r="P52" s="56">
        <v>7.0999999999999994E-2</v>
      </c>
    </row>
    <row r="53" spans="1:16" ht="18.75" customHeight="1">
      <c r="A53" s="52" t="s">
        <v>53</v>
      </c>
      <c r="B53" s="53" t="s">
        <v>54</v>
      </c>
      <c r="C53" s="70">
        <v>200</v>
      </c>
      <c r="D53" s="55">
        <v>4.8</v>
      </c>
      <c r="E53" s="55">
        <v>0.6</v>
      </c>
      <c r="F53" s="55">
        <v>0.1</v>
      </c>
      <c r="G53" s="55">
        <v>20.100000000000001</v>
      </c>
      <c r="H53" s="55">
        <v>84</v>
      </c>
      <c r="I53" s="55">
        <v>0.01</v>
      </c>
      <c r="J53" s="55">
        <v>0.2</v>
      </c>
      <c r="K53" s="55">
        <v>0</v>
      </c>
      <c r="L53" s="55">
        <v>0.4</v>
      </c>
      <c r="M53" s="55">
        <v>20.100000000000001</v>
      </c>
      <c r="N53" s="55">
        <v>19.2</v>
      </c>
      <c r="O53" s="55">
        <v>14.4</v>
      </c>
      <c r="P53" s="55">
        <v>0.69</v>
      </c>
    </row>
    <row r="54" spans="1:16" ht="18.75" customHeight="1">
      <c r="A54" s="52" t="s">
        <v>55</v>
      </c>
      <c r="B54" s="57" t="s">
        <v>56</v>
      </c>
      <c r="C54" s="70">
        <v>30</v>
      </c>
      <c r="D54" s="55">
        <v>1.92</v>
      </c>
      <c r="E54" s="56">
        <v>1.76</v>
      </c>
      <c r="F54" s="56">
        <v>0.32</v>
      </c>
      <c r="G54" s="56">
        <v>8.91</v>
      </c>
      <c r="H54" s="56">
        <v>46.4</v>
      </c>
      <c r="I54" s="56">
        <v>0.04</v>
      </c>
      <c r="J54" s="56">
        <v>0</v>
      </c>
      <c r="K54" s="56">
        <v>0</v>
      </c>
      <c r="L54" s="56">
        <v>0.37</v>
      </c>
      <c r="M54" s="56">
        <v>9.33</v>
      </c>
      <c r="N54" s="56">
        <v>42.13</v>
      </c>
      <c r="O54" s="56">
        <v>12.53</v>
      </c>
      <c r="P54" s="56">
        <v>1.04</v>
      </c>
    </row>
    <row r="55" spans="1:16" ht="13.5" customHeight="1">
      <c r="A55" s="52" t="s">
        <v>55</v>
      </c>
      <c r="B55" s="57" t="s">
        <v>57</v>
      </c>
      <c r="C55" s="70">
        <v>30</v>
      </c>
      <c r="D55" s="55">
        <v>2</v>
      </c>
      <c r="E55" s="56">
        <v>2.37</v>
      </c>
      <c r="F55" s="56">
        <v>0.3</v>
      </c>
      <c r="G55" s="56">
        <v>14.49</v>
      </c>
      <c r="H55" s="56">
        <v>70.5</v>
      </c>
      <c r="I55" s="56">
        <v>4.8000000000000001E-2</v>
      </c>
      <c r="J55" s="56">
        <v>0</v>
      </c>
      <c r="K55" s="56">
        <v>0</v>
      </c>
      <c r="L55" s="56">
        <v>0.39</v>
      </c>
      <c r="M55" s="56">
        <v>6.9</v>
      </c>
      <c r="N55" s="56">
        <v>26.1</v>
      </c>
      <c r="O55" s="56">
        <v>9.9</v>
      </c>
      <c r="P55" s="56">
        <v>0.6</v>
      </c>
    </row>
    <row r="56" spans="1:16" ht="16.5" customHeight="1">
      <c r="A56" s="71" t="s">
        <v>58</v>
      </c>
      <c r="B56" s="98"/>
      <c r="C56" s="73">
        <v>795</v>
      </c>
      <c r="D56" s="74">
        <f>SUM(D50:D55)</f>
        <v>81.349999999999994</v>
      </c>
      <c r="E56" s="74">
        <f t="shared" ref="E56:P56" si="4">SUM(E50:E55)</f>
        <v>27.730000000000004</v>
      </c>
      <c r="F56" s="74">
        <f t="shared" si="4"/>
        <v>22.890000000000004</v>
      </c>
      <c r="G56" s="74">
        <f t="shared" si="4"/>
        <v>105.73</v>
      </c>
      <c r="H56" s="74">
        <f t="shared" si="4"/>
        <v>838.3</v>
      </c>
      <c r="I56" s="74">
        <f t="shared" si="4"/>
        <v>0.378</v>
      </c>
      <c r="J56" s="74">
        <f t="shared" si="4"/>
        <v>7.74</v>
      </c>
      <c r="K56" s="74">
        <f t="shared" si="4"/>
        <v>55</v>
      </c>
      <c r="L56" s="74">
        <f t="shared" si="4"/>
        <v>5.63</v>
      </c>
      <c r="M56" s="74">
        <f t="shared" si="4"/>
        <v>121.91000000000001</v>
      </c>
      <c r="N56" s="74">
        <f t="shared" si="4"/>
        <v>319.61</v>
      </c>
      <c r="O56" s="74">
        <f t="shared" si="4"/>
        <v>91.360000000000014</v>
      </c>
      <c r="P56" s="74">
        <f t="shared" si="4"/>
        <v>5.4009999999999998</v>
      </c>
    </row>
    <row r="57" spans="1:16" ht="31.5" customHeight="1">
      <c r="A57" s="99" t="s">
        <v>90</v>
      </c>
      <c r="B57" s="100"/>
      <c r="C57" s="101"/>
      <c r="D57" s="102">
        <f t="shared" ref="D57:P57" si="5">(D24+D32+D40+D48+D56)/5</f>
        <v>77.988000000000014</v>
      </c>
      <c r="E57" s="102">
        <f t="shared" si="5"/>
        <v>31.962</v>
      </c>
      <c r="F57" s="102">
        <f t="shared" si="5"/>
        <v>30.578000000000003</v>
      </c>
      <c r="G57" s="102">
        <f t="shared" si="5"/>
        <v>111.07399999999998</v>
      </c>
      <c r="H57" s="102">
        <f t="shared" si="5"/>
        <v>885.36599999999999</v>
      </c>
      <c r="I57" s="102">
        <f t="shared" si="5"/>
        <v>0.42180000000000001</v>
      </c>
      <c r="J57" s="102">
        <f t="shared" si="5"/>
        <v>15.7486</v>
      </c>
      <c r="K57" s="102">
        <f t="shared" si="5"/>
        <v>69.000199999999992</v>
      </c>
      <c r="L57" s="102">
        <f t="shared" si="5"/>
        <v>4.9180000000000001</v>
      </c>
      <c r="M57" s="102">
        <f t="shared" si="5"/>
        <v>134.03</v>
      </c>
      <c r="N57" s="102">
        <f t="shared" si="5"/>
        <v>417.29800000000006</v>
      </c>
      <c r="O57" s="102">
        <f t="shared" si="5"/>
        <v>135.36000000000001</v>
      </c>
      <c r="P57" s="102">
        <f t="shared" si="5"/>
        <v>10.103</v>
      </c>
    </row>
    <row r="58" spans="1:16">
      <c r="A58" s="103" t="s">
        <v>91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</row>
    <row r="59" spans="1:16">
      <c r="A59" s="51" t="s">
        <v>92</v>
      </c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</row>
    <row r="60" spans="1:16" ht="36" customHeight="1">
      <c r="A60" s="57" t="s">
        <v>93</v>
      </c>
      <c r="B60" s="104" t="s">
        <v>94</v>
      </c>
      <c r="C60" s="54">
        <v>250</v>
      </c>
      <c r="D60" s="55">
        <v>8.67</v>
      </c>
      <c r="E60" s="56">
        <v>2.68</v>
      </c>
      <c r="F60" s="56">
        <v>2.84</v>
      </c>
      <c r="G60" s="56">
        <v>17.14</v>
      </c>
      <c r="H60" s="56">
        <v>104.75</v>
      </c>
      <c r="I60" s="60">
        <v>0.11</v>
      </c>
      <c r="J60" s="59">
        <v>8.25</v>
      </c>
      <c r="K60" s="59">
        <v>0</v>
      </c>
      <c r="L60" s="59">
        <v>1.42</v>
      </c>
      <c r="M60" s="59">
        <v>24.6</v>
      </c>
      <c r="N60" s="59">
        <v>66.650000000000006</v>
      </c>
      <c r="O60" s="59">
        <v>27</v>
      </c>
      <c r="P60" s="59">
        <v>1.08</v>
      </c>
    </row>
    <row r="61" spans="1:16" ht="15" customHeight="1">
      <c r="A61" s="52" t="s">
        <v>95</v>
      </c>
      <c r="B61" s="57" t="s">
        <v>96</v>
      </c>
      <c r="C61" s="70">
        <v>100</v>
      </c>
      <c r="D61" s="55">
        <v>62.35</v>
      </c>
      <c r="E61" s="56">
        <v>15.55</v>
      </c>
      <c r="F61" s="56">
        <v>11.55</v>
      </c>
      <c r="G61" s="56">
        <v>15.7</v>
      </c>
      <c r="H61" s="56">
        <v>238.75</v>
      </c>
      <c r="I61" s="56">
        <v>0.1</v>
      </c>
      <c r="J61" s="56">
        <v>0.15</v>
      </c>
      <c r="K61" s="56">
        <v>28.75</v>
      </c>
      <c r="L61" s="56">
        <v>0.85</v>
      </c>
      <c r="M61" s="56">
        <v>43.75</v>
      </c>
      <c r="N61" s="56">
        <v>101.25</v>
      </c>
      <c r="O61" s="56">
        <v>12.5</v>
      </c>
      <c r="P61" s="56">
        <v>1.125</v>
      </c>
    </row>
    <row r="62" spans="1:16" ht="34.5" customHeight="1">
      <c r="A62" s="105" t="s">
        <v>64</v>
      </c>
      <c r="B62" s="57" t="s">
        <v>65</v>
      </c>
      <c r="C62" s="54" t="s">
        <v>52</v>
      </c>
      <c r="D62" s="76">
        <v>10.92</v>
      </c>
      <c r="E62" s="54">
        <v>10.63</v>
      </c>
      <c r="F62" s="54">
        <v>7.18</v>
      </c>
      <c r="G62" s="54">
        <v>47.77</v>
      </c>
      <c r="H62" s="106">
        <v>316</v>
      </c>
      <c r="I62" s="54">
        <v>0.3</v>
      </c>
      <c r="J62" s="54">
        <v>0</v>
      </c>
      <c r="K62" s="70">
        <v>24</v>
      </c>
      <c r="L62" s="54">
        <v>0.75</v>
      </c>
      <c r="M62" s="54">
        <v>19.079999999999998</v>
      </c>
      <c r="N62" s="107">
        <v>252.12</v>
      </c>
      <c r="O62" s="108">
        <v>168</v>
      </c>
      <c r="P62" s="59">
        <v>5.76</v>
      </c>
    </row>
    <row r="63" spans="1:16" ht="30" customHeight="1">
      <c r="A63" s="52" t="s">
        <v>66</v>
      </c>
      <c r="B63" s="109" t="s">
        <v>67</v>
      </c>
      <c r="C63" s="85">
        <v>200</v>
      </c>
      <c r="D63" s="55">
        <v>5.58</v>
      </c>
      <c r="E63" s="110">
        <v>0.68</v>
      </c>
      <c r="F63" s="110">
        <v>0.28000000000000003</v>
      </c>
      <c r="G63" s="55">
        <v>20.75</v>
      </c>
      <c r="H63" s="55">
        <v>143.80000000000001</v>
      </c>
      <c r="I63" s="55">
        <v>0.01</v>
      </c>
      <c r="J63" s="55">
        <v>10</v>
      </c>
      <c r="K63" s="55">
        <v>0</v>
      </c>
      <c r="L63" s="55">
        <v>0</v>
      </c>
      <c r="M63" s="55">
        <v>21.33</v>
      </c>
      <c r="N63" s="55">
        <v>3.44</v>
      </c>
      <c r="O63" s="55">
        <v>3.44</v>
      </c>
      <c r="P63" s="55">
        <v>0.63</v>
      </c>
    </row>
    <row r="64" spans="1:16" ht="21" customHeight="1">
      <c r="A64" s="52" t="s">
        <v>55</v>
      </c>
      <c r="B64" s="57" t="s">
        <v>56</v>
      </c>
      <c r="C64" s="70">
        <v>30</v>
      </c>
      <c r="D64" s="55">
        <v>1.92</v>
      </c>
      <c r="E64" s="56">
        <v>1.76</v>
      </c>
      <c r="F64" s="56">
        <v>0.32</v>
      </c>
      <c r="G64" s="56">
        <v>8.91</v>
      </c>
      <c r="H64" s="56">
        <v>46.4</v>
      </c>
      <c r="I64" s="56">
        <v>0.04</v>
      </c>
      <c r="J64" s="56">
        <v>0</v>
      </c>
      <c r="K64" s="56">
        <v>0</v>
      </c>
      <c r="L64" s="56">
        <v>0.37</v>
      </c>
      <c r="M64" s="56">
        <v>9.33</v>
      </c>
      <c r="N64" s="56">
        <v>42.13</v>
      </c>
      <c r="O64" s="56">
        <v>12.53</v>
      </c>
      <c r="P64" s="56">
        <v>1.04</v>
      </c>
    </row>
    <row r="65" spans="1:16" ht="13.5" customHeight="1">
      <c r="A65" s="52" t="s">
        <v>55</v>
      </c>
      <c r="B65" s="57" t="s">
        <v>57</v>
      </c>
      <c r="C65" s="70">
        <v>30</v>
      </c>
      <c r="D65" s="55">
        <v>2</v>
      </c>
      <c r="E65" s="56">
        <v>2.37</v>
      </c>
      <c r="F65" s="56">
        <v>0.3</v>
      </c>
      <c r="G65" s="56">
        <v>14.49</v>
      </c>
      <c r="H65" s="56">
        <v>70.5</v>
      </c>
      <c r="I65" s="56">
        <v>4.8000000000000001E-2</v>
      </c>
      <c r="J65" s="56">
        <v>0</v>
      </c>
      <c r="K65" s="56">
        <v>0</v>
      </c>
      <c r="L65" s="56">
        <v>0.39</v>
      </c>
      <c r="M65" s="56">
        <v>6.9</v>
      </c>
      <c r="N65" s="56">
        <v>26.1</v>
      </c>
      <c r="O65" s="56">
        <v>9.9</v>
      </c>
      <c r="P65" s="56">
        <v>0.6</v>
      </c>
    </row>
    <row r="66" spans="1:16" ht="16.5" customHeight="1">
      <c r="A66" s="71" t="s">
        <v>58</v>
      </c>
      <c r="B66" s="81"/>
      <c r="C66" s="73">
        <v>795</v>
      </c>
      <c r="D66" s="74">
        <f>SUM(D60:D65)</f>
        <v>91.44</v>
      </c>
      <c r="E66" s="74">
        <f t="shared" ref="E66:P66" si="6">SUM(E60:E65)</f>
        <v>33.67</v>
      </c>
      <c r="F66" s="74">
        <f t="shared" si="6"/>
        <v>22.470000000000002</v>
      </c>
      <c r="G66" s="74">
        <f t="shared" si="6"/>
        <v>124.76</v>
      </c>
      <c r="H66" s="74">
        <f t="shared" si="6"/>
        <v>920.19999999999993</v>
      </c>
      <c r="I66" s="74">
        <f t="shared" si="6"/>
        <v>0.6080000000000001</v>
      </c>
      <c r="J66" s="74">
        <f t="shared" si="6"/>
        <v>18.399999999999999</v>
      </c>
      <c r="K66" s="74">
        <f t="shared" si="6"/>
        <v>52.75</v>
      </c>
      <c r="L66" s="74">
        <f t="shared" si="6"/>
        <v>3.7800000000000002</v>
      </c>
      <c r="M66" s="74">
        <f t="shared" si="6"/>
        <v>124.99</v>
      </c>
      <c r="N66" s="74">
        <f t="shared" si="6"/>
        <v>491.69</v>
      </c>
      <c r="O66" s="74">
        <f t="shared" si="6"/>
        <v>233.37</v>
      </c>
      <c r="P66" s="74">
        <f t="shared" si="6"/>
        <v>10.235000000000001</v>
      </c>
    </row>
    <row r="67" spans="1:16">
      <c r="A67" s="111" t="s">
        <v>97</v>
      </c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3"/>
    </row>
    <row r="68" spans="1:16" ht="39" customHeight="1">
      <c r="A68" s="52" t="s">
        <v>44</v>
      </c>
      <c r="B68" s="53" t="s">
        <v>45</v>
      </c>
      <c r="C68" s="54" t="s">
        <v>46</v>
      </c>
      <c r="D68" s="55">
        <v>10.9</v>
      </c>
      <c r="E68" s="56">
        <v>1.82</v>
      </c>
      <c r="F68" s="56">
        <v>4.91</v>
      </c>
      <c r="G68" s="56">
        <v>12.74</v>
      </c>
      <c r="H68" s="56">
        <v>102.5</v>
      </c>
      <c r="I68" s="56">
        <v>0.05</v>
      </c>
      <c r="J68" s="56">
        <v>10.29</v>
      </c>
      <c r="K68" s="56">
        <v>0</v>
      </c>
      <c r="L68" s="56">
        <v>2.4</v>
      </c>
      <c r="M68" s="56">
        <v>44.38</v>
      </c>
      <c r="N68" s="56">
        <v>53.23</v>
      </c>
      <c r="O68" s="56">
        <v>26.25</v>
      </c>
      <c r="P68" s="56">
        <v>1.19</v>
      </c>
    </row>
    <row r="69" spans="1:16" ht="18" customHeight="1">
      <c r="A69" s="52" t="s">
        <v>98</v>
      </c>
      <c r="B69" s="57" t="s">
        <v>99</v>
      </c>
      <c r="C69" s="75" t="s">
        <v>100</v>
      </c>
      <c r="D69" s="55">
        <v>53.85</v>
      </c>
      <c r="E69" s="56">
        <v>27.38</v>
      </c>
      <c r="F69" s="56">
        <v>30.44</v>
      </c>
      <c r="G69" s="56">
        <v>57.31</v>
      </c>
      <c r="H69" s="56">
        <v>573.75</v>
      </c>
      <c r="I69" s="56">
        <v>7.4999999999999997E-2</v>
      </c>
      <c r="J69" s="56">
        <v>7.4999999999999997E-2</v>
      </c>
      <c r="K69" s="56">
        <v>64.8</v>
      </c>
      <c r="L69" s="55">
        <v>0.31</v>
      </c>
      <c r="M69" s="56">
        <v>60.38</v>
      </c>
      <c r="N69" s="56">
        <v>267.3</v>
      </c>
      <c r="O69" s="56">
        <v>62.64</v>
      </c>
      <c r="P69" s="56">
        <v>2.78</v>
      </c>
    </row>
    <row r="70" spans="1:16" ht="22.5" customHeight="1">
      <c r="A70" s="57" t="s">
        <v>83</v>
      </c>
      <c r="B70" s="53" t="s">
        <v>84</v>
      </c>
      <c r="C70" s="70">
        <v>200</v>
      </c>
      <c r="D70" s="76">
        <v>7.36</v>
      </c>
      <c r="E70" s="56">
        <v>0.16</v>
      </c>
      <c r="F70" s="56">
        <v>0</v>
      </c>
      <c r="G70" s="56">
        <v>29</v>
      </c>
      <c r="H70" s="56">
        <v>146.6</v>
      </c>
      <c r="I70" s="56">
        <v>0</v>
      </c>
      <c r="J70" s="56">
        <v>0.1</v>
      </c>
      <c r="K70" s="77">
        <v>1E-3</v>
      </c>
      <c r="L70" s="56">
        <v>0</v>
      </c>
      <c r="M70" s="56">
        <v>5.25</v>
      </c>
      <c r="N70" s="56">
        <v>8.24</v>
      </c>
      <c r="O70" s="56">
        <v>4.4000000000000004</v>
      </c>
      <c r="P70" s="56">
        <v>0.87</v>
      </c>
    </row>
    <row r="71" spans="1:16" ht="21.75" customHeight="1">
      <c r="A71" s="52" t="s">
        <v>55</v>
      </c>
      <c r="B71" s="57" t="s">
        <v>56</v>
      </c>
      <c r="C71" s="70">
        <v>30</v>
      </c>
      <c r="D71" s="55">
        <v>1.92</v>
      </c>
      <c r="E71" s="56">
        <v>1.76</v>
      </c>
      <c r="F71" s="56">
        <v>0.32</v>
      </c>
      <c r="G71" s="56">
        <v>8.91</v>
      </c>
      <c r="H71" s="56">
        <v>46.4</v>
      </c>
      <c r="I71" s="56">
        <v>0.04</v>
      </c>
      <c r="J71" s="56">
        <v>0</v>
      </c>
      <c r="K71" s="56">
        <v>0</v>
      </c>
      <c r="L71" s="56">
        <v>0.37</v>
      </c>
      <c r="M71" s="56">
        <v>9.33</v>
      </c>
      <c r="N71" s="56">
        <v>42.13</v>
      </c>
      <c r="O71" s="56">
        <v>12.53</v>
      </c>
      <c r="P71" s="56">
        <v>1.04</v>
      </c>
    </row>
    <row r="72" spans="1:16" ht="18.75" customHeight="1">
      <c r="A72" s="52" t="s">
        <v>55</v>
      </c>
      <c r="B72" s="57" t="s">
        <v>57</v>
      </c>
      <c r="C72" s="70">
        <v>30</v>
      </c>
      <c r="D72" s="55">
        <v>2</v>
      </c>
      <c r="E72" s="56">
        <v>2.37</v>
      </c>
      <c r="F72" s="56">
        <v>0.3</v>
      </c>
      <c r="G72" s="56">
        <v>14.49</v>
      </c>
      <c r="H72" s="56">
        <v>70.5</v>
      </c>
      <c r="I72" s="56">
        <v>4.8000000000000001E-2</v>
      </c>
      <c r="J72" s="56">
        <v>0</v>
      </c>
      <c r="K72" s="56">
        <v>0</v>
      </c>
      <c r="L72" s="56">
        <v>0.39</v>
      </c>
      <c r="M72" s="56">
        <v>6.9</v>
      </c>
      <c r="N72" s="56">
        <v>26.1</v>
      </c>
      <c r="O72" s="56">
        <v>9.9</v>
      </c>
      <c r="P72" s="56">
        <v>0.6</v>
      </c>
    </row>
    <row r="73" spans="1:16" ht="19.5" customHeight="1">
      <c r="A73" s="114" t="s">
        <v>58</v>
      </c>
      <c r="B73" s="115"/>
      <c r="C73" s="79">
        <v>815</v>
      </c>
      <c r="D73" s="80">
        <f>SUM(D68:D72)</f>
        <v>76.03</v>
      </c>
      <c r="E73" s="80">
        <f t="shared" ref="E73:P73" si="7">SUM(E68:E72)</f>
        <v>33.49</v>
      </c>
      <c r="F73" s="80">
        <f t="shared" si="7"/>
        <v>35.97</v>
      </c>
      <c r="G73" s="80">
        <f t="shared" si="7"/>
        <v>122.44999999999999</v>
      </c>
      <c r="H73" s="80">
        <f t="shared" si="7"/>
        <v>939.75</v>
      </c>
      <c r="I73" s="80">
        <f t="shared" si="7"/>
        <v>0.21300000000000002</v>
      </c>
      <c r="J73" s="80">
        <f t="shared" si="7"/>
        <v>10.464999999999998</v>
      </c>
      <c r="K73" s="80">
        <f t="shared" si="7"/>
        <v>64.801000000000002</v>
      </c>
      <c r="L73" s="80">
        <f t="shared" si="7"/>
        <v>3.47</v>
      </c>
      <c r="M73" s="80">
        <f t="shared" si="7"/>
        <v>126.24000000000001</v>
      </c>
      <c r="N73" s="80">
        <f t="shared" si="7"/>
        <v>397.00000000000006</v>
      </c>
      <c r="O73" s="80">
        <f t="shared" si="7"/>
        <v>115.72000000000001</v>
      </c>
      <c r="P73" s="80">
        <f t="shared" si="7"/>
        <v>6.4799999999999995</v>
      </c>
    </row>
    <row r="74" spans="1:16">
      <c r="A74" s="116" t="s">
        <v>101</v>
      </c>
      <c r="B74" s="116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</row>
    <row r="75" spans="1:16" ht="34.5" customHeight="1">
      <c r="A75" s="52" t="s">
        <v>102</v>
      </c>
      <c r="B75" s="57" t="s">
        <v>103</v>
      </c>
      <c r="C75" s="70">
        <v>250</v>
      </c>
      <c r="D75" s="55">
        <v>10.19</v>
      </c>
      <c r="E75" s="56">
        <v>2.06</v>
      </c>
      <c r="F75" s="56">
        <v>3.1</v>
      </c>
      <c r="G75" s="56">
        <v>12.58</v>
      </c>
      <c r="H75" s="56">
        <v>124.5</v>
      </c>
      <c r="I75" s="56">
        <v>0.08</v>
      </c>
      <c r="J75" s="56">
        <v>5.75</v>
      </c>
      <c r="K75" s="56">
        <v>4.5</v>
      </c>
      <c r="L75" s="56">
        <v>1.34</v>
      </c>
      <c r="M75" s="56">
        <v>22.78</v>
      </c>
      <c r="N75" s="59">
        <v>47.35</v>
      </c>
      <c r="O75" s="59">
        <v>18.13</v>
      </c>
      <c r="P75" s="59">
        <v>0.68</v>
      </c>
    </row>
    <row r="76" spans="1:16" ht="42.75" customHeight="1">
      <c r="A76" s="52" t="s">
        <v>104</v>
      </c>
      <c r="B76" s="84" t="s">
        <v>105</v>
      </c>
      <c r="C76" s="70">
        <v>100</v>
      </c>
      <c r="D76" s="55">
        <v>54.93</v>
      </c>
      <c r="E76" s="56">
        <v>11.64</v>
      </c>
      <c r="F76" s="56">
        <v>12.9</v>
      </c>
      <c r="G76" s="56">
        <v>9.98</v>
      </c>
      <c r="H76" s="56">
        <v>263.5</v>
      </c>
      <c r="I76" s="56">
        <v>6.25E-2</v>
      </c>
      <c r="J76" s="56">
        <v>0.11</v>
      </c>
      <c r="K76" s="56">
        <v>48.75</v>
      </c>
      <c r="L76" s="56">
        <v>0.64</v>
      </c>
      <c r="M76" s="56">
        <v>63</v>
      </c>
      <c r="N76" s="59">
        <v>133.75</v>
      </c>
      <c r="O76" s="60">
        <v>23.13</v>
      </c>
      <c r="P76" s="59">
        <v>1</v>
      </c>
    </row>
    <row r="77" spans="1:16" ht="29.25" customHeight="1">
      <c r="A77" s="61" t="s">
        <v>50</v>
      </c>
      <c r="B77" s="122" t="s">
        <v>51</v>
      </c>
      <c r="C77" s="63" t="s">
        <v>52</v>
      </c>
      <c r="D77" s="64">
        <v>11.83</v>
      </c>
      <c r="E77" s="65">
        <v>5.7</v>
      </c>
      <c r="F77" s="65">
        <v>6.07</v>
      </c>
      <c r="G77" s="65">
        <v>32</v>
      </c>
      <c r="H77" s="65">
        <v>225.5</v>
      </c>
      <c r="I77" s="65">
        <v>0.04</v>
      </c>
      <c r="J77" s="65">
        <v>0</v>
      </c>
      <c r="K77" s="66">
        <v>25</v>
      </c>
      <c r="L77" s="65">
        <v>0.71</v>
      </c>
      <c r="M77" s="65">
        <v>10.63</v>
      </c>
      <c r="N77" s="67">
        <v>32.880000000000003</v>
      </c>
      <c r="O77" s="68">
        <v>7.13</v>
      </c>
      <c r="P77" s="69">
        <v>7.0999999999999994E-2</v>
      </c>
    </row>
    <row r="78" spans="1:16" ht="21" customHeight="1">
      <c r="A78" s="52" t="s">
        <v>53</v>
      </c>
      <c r="B78" s="53" t="s">
        <v>54</v>
      </c>
      <c r="C78" s="70">
        <v>200</v>
      </c>
      <c r="D78" s="55">
        <v>4.8</v>
      </c>
      <c r="E78" s="55">
        <v>0.6</v>
      </c>
      <c r="F78" s="55">
        <v>0.1</v>
      </c>
      <c r="G78" s="55">
        <v>20.100000000000001</v>
      </c>
      <c r="H78" s="55">
        <v>84</v>
      </c>
      <c r="I78" s="55">
        <v>0.01</v>
      </c>
      <c r="J78" s="55">
        <v>0.2</v>
      </c>
      <c r="K78" s="55">
        <v>0</v>
      </c>
      <c r="L78" s="55">
        <v>0.4</v>
      </c>
      <c r="M78" s="55">
        <v>20.100000000000001</v>
      </c>
      <c r="N78" s="55">
        <v>19.2</v>
      </c>
      <c r="O78" s="55">
        <v>14.4</v>
      </c>
      <c r="P78" s="55">
        <v>0.69</v>
      </c>
    </row>
    <row r="79" spans="1:16" ht="18.75" customHeight="1">
      <c r="A79" s="52" t="s">
        <v>55</v>
      </c>
      <c r="B79" s="57" t="s">
        <v>56</v>
      </c>
      <c r="C79" s="70">
        <v>30</v>
      </c>
      <c r="D79" s="55">
        <v>1.92</v>
      </c>
      <c r="E79" s="56">
        <v>1.76</v>
      </c>
      <c r="F79" s="56">
        <v>0.32</v>
      </c>
      <c r="G79" s="56">
        <v>8.91</v>
      </c>
      <c r="H79" s="56">
        <v>46.4</v>
      </c>
      <c r="I79" s="56">
        <v>0.04</v>
      </c>
      <c r="J79" s="56">
        <v>0</v>
      </c>
      <c r="K79" s="56">
        <v>0</v>
      </c>
      <c r="L79" s="56">
        <v>0.37</v>
      </c>
      <c r="M79" s="56">
        <v>9.33</v>
      </c>
      <c r="N79" s="56">
        <v>42.13</v>
      </c>
      <c r="O79" s="56">
        <v>12.53</v>
      </c>
      <c r="P79" s="56">
        <v>1.04</v>
      </c>
    </row>
    <row r="80" spans="1:16" ht="14.25" customHeight="1">
      <c r="A80" s="52" t="s">
        <v>55</v>
      </c>
      <c r="B80" s="57" t="s">
        <v>57</v>
      </c>
      <c r="C80" s="70">
        <v>30</v>
      </c>
      <c r="D80" s="55">
        <v>2</v>
      </c>
      <c r="E80" s="56">
        <v>2.37</v>
      </c>
      <c r="F80" s="56">
        <v>0.3</v>
      </c>
      <c r="G80" s="56">
        <v>14.49</v>
      </c>
      <c r="H80" s="56">
        <v>70.5</v>
      </c>
      <c r="I80" s="56">
        <v>4.8000000000000001E-2</v>
      </c>
      <c r="J80" s="56">
        <v>0</v>
      </c>
      <c r="K80" s="56">
        <v>0</v>
      </c>
      <c r="L80" s="56">
        <v>0.39</v>
      </c>
      <c r="M80" s="56">
        <v>6.9</v>
      </c>
      <c r="N80" s="56">
        <v>26.1</v>
      </c>
      <c r="O80" s="56">
        <v>9.9</v>
      </c>
      <c r="P80" s="56">
        <v>0.6</v>
      </c>
    </row>
    <row r="81" spans="1:16" ht="20.25" customHeight="1">
      <c r="A81" s="115" t="s">
        <v>58</v>
      </c>
      <c r="B81" s="123"/>
      <c r="C81" s="79">
        <v>795</v>
      </c>
      <c r="D81" s="80">
        <f>SUM(D75:D80)</f>
        <v>85.67</v>
      </c>
      <c r="E81" s="80">
        <f t="shared" ref="E81:P81" si="8">SUM(E75:E80)</f>
        <v>24.130000000000006</v>
      </c>
      <c r="F81" s="80">
        <f t="shared" si="8"/>
        <v>22.790000000000003</v>
      </c>
      <c r="G81" s="80">
        <f t="shared" si="8"/>
        <v>98.059999999999988</v>
      </c>
      <c r="H81" s="80">
        <f t="shared" si="8"/>
        <v>814.4</v>
      </c>
      <c r="I81" s="80">
        <f t="shared" si="8"/>
        <v>0.28050000000000003</v>
      </c>
      <c r="J81" s="80">
        <f t="shared" si="8"/>
        <v>6.0600000000000005</v>
      </c>
      <c r="K81" s="80">
        <f t="shared" si="8"/>
        <v>78.25</v>
      </c>
      <c r="L81" s="80">
        <f t="shared" si="8"/>
        <v>3.85</v>
      </c>
      <c r="M81" s="80">
        <f t="shared" si="8"/>
        <v>132.73999999999998</v>
      </c>
      <c r="N81" s="80">
        <f t="shared" si="8"/>
        <v>301.41000000000003</v>
      </c>
      <c r="O81" s="80">
        <f t="shared" si="8"/>
        <v>85.22</v>
      </c>
      <c r="P81" s="80">
        <f t="shared" si="8"/>
        <v>4.0809999999999995</v>
      </c>
    </row>
    <row r="82" spans="1:16">
      <c r="A82" s="124" t="s">
        <v>106</v>
      </c>
      <c r="B82" s="124"/>
      <c r="C82" s="124"/>
      <c r="D82" s="124"/>
      <c r="E82" s="124"/>
      <c r="F82" s="124"/>
      <c r="G82" s="124"/>
      <c r="H82" s="124"/>
      <c r="I82" s="124"/>
      <c r="J82" s="124"/>
      <c r="K82" s="124"/>
      <c r="L82" s="124"/>
      <c r="M82" s="124"/>
      <c r="N82" s="124"/>
      <c r="O82" s="124"/>
      <c r="P82" s="124"/>
    </row>
    <row r="83" spans="1:16" ht="30" customHeight="1">
      <c r="A83" s="52" t="s">
        <v>76</v>
      </c>
      <c r="B83" s="57" t="s">
        <v>77</v>
      </c>
      <c r="C83" s="70">
        <v>250</v>
      </c>
      <c r="D83" s="55">
        <v>9.5500000000000007</v>
      </c>
      <c r="E83" s="56">
        <v>5.49</v>
      </c>
      <c r="F83" s="56">
        <v>5.27</v>
      </c>
      <c r="G83" s="56">
        <v>16.32</v>
      </c>
      <c r="H83" s="56">
        <v>189.7</v>
      </c>
      <c r="I83" s="56">
        <v>0.23</v>
      </c>
      <c r="J83" s="56">
        <v>5.81</v>
      </c>
      <c r="K83" s="56">
        <v>0</v>
      </c>
      <c r="L83" s="56">
        <v>2.42</v>
      </c>
      <c r="M83" s="56">
        <v>38.08</v>
      </c>
      <c r="N83" s="56">
        <v>87.18</v>
      </c>
      <c r="O83" s="56">
        <v>35.299999999999997</v>
      </c>
      <c r="P83" s="56">
        <v>2.0299999999999998</v>
      </c>
    </row>
    <row r="84" spans="1:16" ht="30.75" customHeight="1">
      <c r="A84" s="52" t="s">
        <v>62</v>
      </c>
      <c r="B84" s="57" t="s">
        <v>107</v>
      </c>
      <c r="C84" s="75">
        <v>100</v>
      </c>
      <c r="D84" s="55">
        <v>33.86</v>
      </c>
      <c r="E84" s="56">
        <v>16.64</v>
      </c>
      <c r="F84" s="56">
        <v>15.34</v>
      </c>
      <c r="G84" s="56">
        <v>30.29</v>
      </c>
      <c r="H84" s="56">
        <v>308.5</v>
      </c>
      <c r="I84" s="56">
        <v>7.4999999999999997E-2</v>
      </c>
      <c r="J84" s="56">
        <v>1.3</v>
      </c>
      <c r="K84" s="55">
        <v>48.5</v>
      </c>
      <c r="L84" s="56">
        <v>1.3</v>
      </c>
      <c r="M84" s="56">
        <v>42.33</v>
      </c>
      <c r="N84" s="56">
        <v>146.86000000000001</v>
      </c>
      <c r="O84" s="56">
        <v>17.86</v>
      </c>
      <c r="P84" s="56">
        <v>17.86</v>
      </c>
    </row>
    <row r="85" spans="1:16" ht="15" customHeight="1">
      <c r="A85" s="52" t="s">
        <v>108</v>
      </c>
      <c r="B85" s="57" t="s">
        <v>109</v>
      </c>
      <c r="C85" s="70">
        <v>180</v>
      </c>
      <c r="D85" s="56">
        <v>17.649999999999999</v>
      </c>
      <c r="E85" s="56">
        <v>3.76</v>
      </c>
      <c r="F85" s="56">
        <v>6.67</v>
      </c>
      <c r="G85" s="56">
        <v>17.3</v>
      </c>
      <c r="H85" s="56">
        <v>244</v>
      </c>
      <c r="I85" s="56">
        <v>0.06</v>
      </c>
      <c r="J85" s="56">
        <v>29.9</v>
      </c>
      <c r="K85" s="56">
        <v>0</v>
      </c>
      <c r="L85" s="56">
        <v>3.54</v>
      </c>
      <c r="M85" s="56">
        <v>102</v>
      </c>
      <c r="N85" s="56">
        <v>77.2</v>
      </c>
      <c r="O85" s="56">
        <v>38.200000000000003</v>
      </c>
      <c r="P85" s="56">
        <v>1.46</v>
      </c>
    </row>
    <row r="86" spans="1:16" ht="27.75" customHeight="1">
      <c r="A86" s="57" t="s">
        <v>66</v>
      </c>
      <c r="B86" s="53" t="s">
        <v>67</v>
      </c>
      <c r="C86" s="75">
        <v>200</v>
      </c>
      <c r="D86" s="76">
        <v>5.58</v>
      </c>
      <c r="E86" s="56">
        <v>0.68</v>
      </c>
      <c r="F86" s="56">
        <v>0.28000000000000003</v>
      </c>
      <c r="G86" s="56">
        <v>20.75</v>
      </c>
      <c r="H86" s="56">
        <v>143.80000000000001</v>
      </c>
      <c r="I86" s="56">
        <v>0.01</v>
      </c>
      <c r="J86" s="56">
        <v>10</v>
      </c>
      <c r="K86" s="56">
        <v>0</v>
      </c>
      <c r="L86" s="56">
        <v>0</v>
      </c>
      <c r="M86" s="56">
        <v>21.33</v>
      </c>
      <c r="N86" s="56">
        <v>3.44</v>
      </c>
      <c r="O86" s="56">
        <v>3.44</v>
      </c>
      <c r="P86" s="56">
        <v>0.63</v>
      </c>
    </row>
    <row r="87" spans="1:16" ht="18" customHeight="1">
      <c r="A87" s="52" t="s">
        <v>55</v>
      </c>
      <c r="B87" s="57" t="s">
        <v>56</v>
      </c>
      <c r="C87" s="70">
        <v>25</v>
      </c>
      <c r="D87" s="55">
        <v>1.6</v>
      </c>
      <c r="E87" s="56">
        <v>1.65</v>
      </c>
      <c r="F87" s="56">
        <v>0.3</v>
      </c>
      <c r="G87" s="56">
        <v>8.35</v>
      </c>
      <c r="H87" s="56">
        <v>43.5</v>
      </c>
      <c r="I87" s="56">
        <v>0.04</v>
      </c>
      <c r="J87" s="56">
        <v>0</v>
      </c>
      <c r="K87" s="56">
        <v>0</v>
      </c>
      <c r="L87" s="56">
        <v>0.35</v>
      </c>
      <c r="M87" s="56">
        <v>8.75</v>
      </c>
      <c r="N87" s="56">
        <v>39.5</v>
      </c>
      <c r="O87" s="56">
        <v>11.75</v>
      </c>
      <c r="P87" s="56">
        <v>0.98</v>
      </c>
    </row>
    <row r="88" spans="1:16" ht="14.25" customHeight="1">
      <c r="A88" s="52" t="s">
        <v>55</v>
      </c>
      <c r="B88" s="57" t="s">
        <v>57</v>
      </c>
      <c r="C88" s="70">
        <v>30</v>
      </c>
      <c r="D88" s="55">
        <v>2</v>
      </c>
      <c r="E88" s="56">
        <v>2.37</v>
      </c>
      <c r="F88" s="56">
        <v>0.3</v>
      </c>
      <c r="G88" s="56">
        <v>14.49</v>
      </c>
      <c r="H88" s="56">
        <v>70.5</v>
      </c>
      <c r="I88" s="56">
        <v>4.8000000000000001E-2</v>
      </c>
      <c r="J88" s="56">
        <v>0</v>
      </c>
      <c r="K88" s="56">
        <v>0</v>
      </c>
      <c r="L88" s="56">
        <v>0.39</v>
      </c>
      <c r="M88" s="56">
        <v>6.9</v>
      </c>
      <c r="N88" s="56">
        <v>26.1</v>
      </c>
      <c r="O88" s="56">
        <v>9.9</v>
      </c>
      <c r="P88" s="56">
        <v>0.6</v>
      </c>
    </row>
    <row r="89" spans="1:16" ht="14.25" customHeight="1">
      <c r="A89" s="114" t="s">
        <v>58</v>
      </c>
      <c r="B89" s="125"/>
      <c r="C89" s="126">
        <v>785</v>
      </c>
      <c r="D89" s="80">
        <f t="shared" ref="D89:P89" si="9">SUM(D83:D88)</f>
        <v>70.239999999999995</v>
      </c>
      <c r="E89" s="80">
        <f t="shared" si="9"/>
        <v>30.59</v>
      </c>
      <c r="F89" s="80">
        <f t="shared" si="9"/>
        <v>28.160000000000004</v>
      </c>
      <c r="G89" s="80">
        <f t="shared" si="9"/>
        <v>107.49999999999999</v>
      </c>
      <c r="H89" s="80">
        <f t="shared" si="9"/>
        <v>1000</v>
      </c>
      <c r="I89" s="80">
        <f t="shared" si="9"/>
        <v>0.46299999999999997</v>
      </c>
      <c r="J89" s="80">
        <f t="shared" si="9"/>
        <v>47.01</v>
      </c>
      <c r="K89" s="80">
        <f t="shared" si="9"/>
        <v>48.5</v>
      </c>
      <c r="L89" s="80">
        <f t="shared" si="9"/>
        <v>7.9999999999999991</v>
      </c>
      <c r="M89" s="80">
        <f t="shared" si="9"/>
        <v>219.39000000000001</v>
      </c>
      <c r="N89" s="80">
        <f t="shared" si="9"/>
        <v>380.28000000000003</v>
      </c>
      <c r="O89" s="80">
        <f t="shared" si="9"/>
        <v>116.45</v>
      </c>
      <c r="P89" s="80">
        <f t="shared" si="9"/>
        <v>23.560000000000002</v>
      </c>
    </row>
    <row r="90" spans="1:16" ht="15.75" customHeight="1">
      <c r="A90" s="124" t="s">
        <v>110</v>
      </c>
      <c r="B90" s="124"/>
      <c r="C90" s="124"/>
      <c r="D90" s="124"/>
      <c r="E90" s="124"/>
      <c r="F90" s="124"/>
      <c r="G90" s="124"/>
      <c r="H90" s="124"/>
      <c r="I90" s="124"/>
      <c r="J90" s="124"/>
      <c r="K90" s="124"/>
      <c r="L90" s="124"/>
      <c r="M90" s="124"/>
      <c r="N90" s="124"/>
      <c r="O90" s="124"/>
      <c r="P90" s="124"/>
    </row>
    <row r="91" spans="1:16" ht="21" customHeight="1">
      <c r="A91" s="52" t="s">
        <v>111</v>
      </c>
      <c r="B91" s="53" t="s">
        <v>112</v>
      </c>
      <c r="C91" s="54" t="s">
        <v>46</v>
      </c>
      <c r="D91" s="55">
        <v>9.6999999999999993</v>
      </c>
      <c r="E91" s="56">
        <v>1.74</v>
      </c>
      <c r="F91" s="56">
        <v>4.8899999999999997</v>
      </c>
      <c r="G91" s="56">
        <v>9.1999999999999993</v>
      </c>
      <c r="H91" s="56">
        <v>144.75</v>
      </c>
      <c r="I91" s="56">
        <v>0.06</v>
      </c>
      <c r="J91" s="56">
        <v>18.47</v>
      </c>
      <c r="K91" s="56">
        <v>0</v>
      </c>
      <c r="L91" s="56">
        <v>2.37</v>
      </c>
      <c r="M91" s="56">
        <v>43.33</v>
      </c>
      <c r="N91" s="56">
        <v>47.63</v>
      </c>
      <c r="O91" s="56">
        <v>22.25</v>
      </c>
      <c r="P91" s="56">
        <v>0.8</v>
      </c>
    </row>
    <row r="92" spans="1:16" ht="20.25" customHeight="1">
      <c r="A92" s="52" t="s">
        <v>113</v>
      </c>
      <c r="B92" s="57" t="s">
        <v>114</v>
      </c>
      <c r="C92" s="75" t="s">
        <v>49</v>
      </c>
      <c r="D92" s="56">
        <v>61.07</v>
      </c>
      <c r="E92" s="56">
        <v>14.3</v>
      </c>
      <c r="F92" s="56">
        <v>7.8</v>
      </c>
      <c r="G92" s="56">
        <v>7.2</v>
      </c>
      <c r="H92" s="56">
        <v>204</v>
      </c>
      <c r="I92" s="56">
        <v>9.2999999999999999E-2</v>
      </c>
      <c r="J92" s="56">
        <v>1.45</v>
      </c>
      <c r="K92" s="56">
        <v>24.6</v>
      </c>
      <c r="L92" s="56">
        <v>1.92</v>
      </c>
      <c r="M92" s="56">
        <v>65</v>
      </c>
      <c r="N92" s="59">
        <v>226</v>
      </c>
      <c r="O92" s="60">
        <v>28.8</v>
      </c>
      <c r="P92" s="59">
        <v>0.82</v>
      </c>
    </row>
    <row r="93" spans="1:16" ht="13.5" customHeight="1">
      <c r="A93" s="52" t="s">
        <v>81</v>
      </c>
      <c r="B93" s="57" t="s">
        <v>82</v>
      </c>
      <c r="C93" s="75">
        <v>180</v>
      </c>
      <c r="D93" s="56">
        <v>12.5</v>
      </c>
      <c r="E93" s="56">
        <v>3.64</v>
      </c>
      <c r="F93" s="56">
        <v>4.3</v>
      </c>
      <c r="G93" s="56">
        <v>26.67</v>
      </c>
      <c r="H93" s="56">
        <v>200</v>
      </c>
      <c r="I93" s="56">
        <v>2.4E-2</v>
      </c>
      <c r="J93" s="56">
        <v>0</v>
      </c>
      <c r="K93" s="56">
        <v>21</v>
      </c>
      <c r="L93" s="56">
        <v>0.27</v>
      </c>
      <c r="M93" s="56">
        <v>2.42</v>
      </c>
      <c r="N93" s="56">
        <v>60.6</v>
      </c>
      <c r="O93" s="56">
        <v>19</v>
      </c>
      <c r="P93" s="56">
        <v>0.51300000000000001</v>
      </c>
    </row>
    <row r="94" spans="1:16" ht="18.75" customHeight="1">
      <c r="A94" s="57" t="s">
        <v>115</v>
      </c>
      <c r="B94" s="53" t="s">
        <v>116</v>
      </c>
      <c r="C94" s="70" t="s">
        <v>117</v>
      </c>
      <c r="D94" s="76">
        <v>1.85</v>
      </c>
      <c r="E94" s="56">
        <v>0.2</v>
      </c>
      <c r="F94" s="56">
        <v>0.1</v>
      </c>
      <c r="G94" s="56">
        <v>9.3000000000000007</v>
      </c>
      <c r="H94" s="56">
        <v>38</v>
      </c>
      <c r="I94" s="56">
        <v>1E-3</v>
      </c>
      <c r="J94" s="56">
        <v>0</v>
      </c>
      <c r="K94" s="77">
        <v>1E-3</v>
      </c>
      <c r="L94" s="56">
        <v>0</v>
      </c>
      <c r="M94" s="56">
        <v>5.0999999999999996</v>
      </c>
      <c r="N94" s="56">
        <v>7.7</v>
      </c>
      <c r="O94" s="56">
        <v>4.2</v>
      </c>
      <c r="P94" s="56">
        <v>0.82</v>
      </c>
    </row>
    <row r="95" spans="1:16" ht="15" customHeight="1">
      <c r="A95" s="52" t="s">
        <v>55</v>
      </c>
      <c r="B95" s="57" t="s">
        <v>56</v>
      </c>
      <c r="C95" s="70">
        <v>20</v>
      </c>
      <c r="D95" s="55">
        <v>1.28</v>
      </c>
      <c r="E95" s="56">
        <v>1.32</v>
      </c>
      <c r="F95" s="56">
        <v>0.24</v>
      </c>
      <c r="G95" s="56">
        <v>6.68</v>
      </c>
      <c r="H95" s="56">
        <v>34.799999999999997</v>
      </c>
      <c r="I95" s="56">
        <v>0.03</v>
      </c>
      <c r="J95" s="56">
        <v>0</v>
      </c>
      <c r="K95" s="56">
        <v>0</v>
      </c>
      <c r="L95" s="56">
        <v>0.28000000000000003</v>
      </c>
      <c r="M95" s="56">
        <v>7</v>
      </c>
      <c r="N95" s="56">
        <v>31.6</v>
      </c>
      <c r="O95" s="56">
        <v>9.4</v>
      </c>
      <c r="P95" s="56">
        <v>0.78</v>
      </c>
    </row>
    <row r="96" spans="1:16" ht="17.25" customHeight="1">
      <c r="A96" s="52" t="s">
        <v>55</v>
      </c>
      <c r="B96" s="57" t="s">
        <v>57</v>
      </c>
      <c r="C96" s="85">
        <v>30</v>
      </c>
      <c r="D96" s="55">
        <v>2</v>
      </c>
      <c r="E96" s="56">
        <v>2.37</v>
      </c>
      <c r="F96" s="56">
        <v>0.3</v>
      </c>
      <c r="G96" s="56">
        <v>14.49</v>
      </c>
      <c r="H96" s="56">
        <v>70.5</v>
      </c>
      <c r="I96" s="56">
        <v>4.8000000000000001E-2</v>
      </c>
      <c r="J96" s="56">
        <v>0</v>
      </c>
      <c r="K96" s="56">
        <v>0</v>
      </c>
      <c r="L96" s="56">
        <v>0.39</v>
      </c>
      <c r="M96" s="56">
        <v>6.9</v>
      </c>
      <c r="N96" s="56">
        <v>26.1</v>
      </c>
      <c r="O96" s="56">
        <v>9.9</v>
      </c>
      <c r="P96" s="56">
        <v>0.6</v>
      </c>
    </row>
    <row r="97" spans="1:16" ht="15" customHeight="1">
      <c r="A97" s="114" t="s">
        <v>58</v>
      </c>
      <c r="B97" s="78"/>
      <c r="C97" s="79">
        <v>845</v>
      </c>
      <c r="D97" s="80">
        <f>SUM(D91:D96)</f>
        <v>88.399999999999991</v>
      </c>
      <c r="E97" s="80">
        <f t="shared" ref="E97:P97" si="10">SUM(E91:E96)</f>
        <v>23.57</v>
      </c>
      <c r="F97" s="80">
        <f t="shared" si="10"/>
        <v>17.63</v>
      </c>
      <c r="G97" s="80">
        <f t="shared" si="10"/>
        <v>73.540000000000006</v>
      </c>
      <c r="H97" s="80">
        <f t="shared" si="10"/>
        <v>692.05</v>
      </c>
      <c r="I97" s="80">
        <f t="shared" si="10"/>
        <v>0.25600000000000001</v>
      </c>
      <c r="J97" s="80">
        <f t="shared" si="10"/>
        <v>19.919999999999998</v>
      </c>
      <c r="K97" s="80">
        <f t="shared" si="10"/>
        <v>45.600999999999999</v>
      </c>
      <c r="L97" s="80">
        <f t="shared" si="10"/>
        <v>5.23</v>
      </c>
      <c r="M97" s="80">
        <f t="shared" si="10"/>
        <v>129.75</v>
      </c>
      <c r="N97" s="80">
        <f t="shared" si="10"/>
        <v>399.63000000000005</v>
      </c>
      <c r="O97" s="80">
        <f t="shared" si="10"/>
        <v>93.550000000000011</v>
      </c>
      <c r="P97" s="80">
        <f t="shared" si="10"/>
        <v>4.3329999999999993</v>
      </c>
    </row>
    <row r="98" spans="1:16" ht="22.5" customHeight="1">
      <c r="A98" s="127" t="s">
        <v>118</v>
      </c>
      <c r="B98" s="127"/>
      <c r="C98" s="128"/>
      <c r="D98" s="128">
        <f t="shared" ref="D98:P98" si="11">(D66+D73+D81+D89+D97)/5</f>
        <v>82.355999999999995</v>
      </c>
      <c r="E98" s="128">
        <f t="shared" si="11"/>
        <v>29.090000000000003</v>
      </c>
      <c r="F98" s="128">
        <f t="shared" si="11"/>
        <v>25.404000000000003</v>
      </c>
      <c r="G98" s="128">
        <f t="shared" si="11"/>
        <v>105.26199999999999</v>
      </c>
      <c r="H98" s="128">
        <f t="shared" si="11"/>
        <v>873.28</v>
      </c>
      <c r="I98" s="128">
        <f t="shared" si="11"/>
        <v>0.36410000000000003</v>
      </c>
      <c r="J98" s="128">
        <f t="shared" si="11"/>
        <v>20.371000000000002</v>
      </c>
      <c r="K98" s="128">
        <f t="shared" si="11"/>
        <v>57.980399999999996</v>
      </c>
      <c r="L98" s="128">
        <f t="shared" si="11"/>
        <v>4.8659999999999997</v>
      </c>
      <c r="M98" s="128">
        <f t="shared" si="11"/>
        <v>146.62200000000001</v>
      </c>
      <c r="N98" s="128">
        <f t="shared" si="11"/>
        <v>394.00200000000007</v>
      </c>
      <c r="O98" s="128">
        <f t="shared" si="11"/>
        <v>128.86200000000002</v>
      </c>
      <c r="P98" s="128">
        <f t="shared" si="11"/>
        <v>9.7378</v>
      </c>
    </row>
    <row r="99" spans="1:16">
      <c r="A99" s="129" t="s">
        <v>119</v>
      </c>
      <c r="B99" s="130"/>
      <c r="C99" s="131"/>
      <c r="D99" s="131">
        <f t="shared" ref="D99:P99" si="12">(D57+D98)/2</f>
        <v>80.171999999999997</v>
      </c>
      <c r="E99" s="131">
        <f t="shared" si="12"/>
        <v>30.526000000000003</v>
      </c>
      <c r="F99" s="131">
        <f t="shared" si="12"/>
        <v>27.991000000000003</v>
      </c>
      <c r="G99" s="131">
        <f t="shared" si="12"/>
        <v>108.16799999999998</v>
      </c>
      <c r="H99" s="131">
        <f t="shared" si="12"/>
        <v>879.32299999999998</v>
      </c>
      <c r="I99" s="131">
        <f t="shared" si="12"/>
        <v>0.39295000000000002</v>
      </c>
      <c r="J99" s="131">
        <f t="shared" si="12"/>
        <v>18.059800000000003</v>
      </c>
      <c r="K99" s="131">
        <f t="shared" si="12"/>
        <v>63.490299999999991</v>
      </c>
      <c r="L99" s="131">
        <f t="shared" si="12"/>
        <v>4.8919999999999995</v>
      </c>
      <c r="M99" s="131">
        <f t="shared" si="12"/>
        <v>140.32600000000002</v>
      </c>
      <c r="N99" s="131">
        <f t="shared" si="12"/>
        <v>405.65000000000009</v>
      </c>
      <c r="O99" s="131">
        <f t="shared" si="12"/>
        <v>132.11100000000002</v>
      </c>
      <c r="P99" s="131">
        <f t="shared" si="12"/>
        <v>9.9204000000000008</v>
      </c>
    </row>
    <row r="100" spans="1:16">
      <c r="A100" s="132" t="s">
        <v>120</v>
      </c>
      <c r="B100" s="133"/>
      <c r="C100" s="134"/>
      <c r="D100" s="135">
        <f>D99</f>
        <v>80.171999999999997</v>
      </c>
      <c r="E100" s="135">
        <f t="shared" ref="E100:P100" si="13">E99</f>
        <v>30.526000000000003</v>
      </c>
      <c r="F100" s="135">
        <f t="shared" si="13"/>
        <v>27.991000000000003</v>
      </c>
      <c r="G100" s="135">
        <f t="shared" si="13"/>
        <v>108.16799999999998</v>
      </c>
      <c r="H100" s="135">
        <f t="shared" si="13"/>
        <v>879.32299999999998</v>
      </c>
      <c r="I100" s="135">
        <f t="shared" si="13"/>
        <v>0.39295000000000002</v>
      </c>
      <c r="J100" s="135">
        <f t="shared" si="13"/>
        <v>18.059800000000003</v>
      </c>
      <c r="K100" s="135">
        <f t="shared" si="13"/>
        <v>63.490299999999991</v>
      </c>
      <c r="L100" s="135">
        <f t="shared" si="13"/>
        <v>4.8919999999999995</v>
      </c>
      <c r="M100" s="135">
        <f t="shared" si="13"/>
        <v>140.32600000000002</v>
      </c>
      <c r="N100" s="135">
        <f t="shared" si="13"/>
        <v>405.65000000000009</v>
      </c>
      <c r="O100" s="135">
        <f t="shared" si="13"/>
        <v>132.11100000000002</v>
      </c>
      <c r="P100" s="135">
        <f t="shared" si="13"/>
        <v>9.9204000000000008</v>
      </c>
    </row>
    <row r="101" spans="1:16">
      <c r="A101" s="136"/>
      <c r="B101" s="136"/>
      <c r="C101" s="137"/>
      <c r="D101" s="137"/>
      <c r="E101" s="137"/>
      <c r="F101" s="137"/>
      <c r="G101" s="137"/>
      <c r="H101" s="137"/>
      <c r="I101" s="137"/>
      <c r="J101" s="137"/>
      <c r="K101" s="138"/>
      <c r="L101" s="138"/>
      <c r="M101" s="138"/>
      <c r="N101" s="38"/>
      <c r="O101" s="38"/>
      <c r="P101" s="38"/>
    </row>
    <row r="102" spans="1:16">
      <c r="A102" s="139" t="s">
        <v>121</v>
      </c>
      <c r="B102" s="120"/>
      <c r="C102" s="120"/>
      <c r="D102" s="120"/>
      <c r="E102" s="120"/>
      <c r="F102" s="120"/>
      <c r="G102" s="120"/>
      <c r="H102" s="120"/>
      <c r="I102" s="120"/>
      <c r="J102" s="120"/>
      <c r="K102" s="120"/>
      <c r="L102" s="120"/>
      <c r="M102" s="120"/>
      <c r="N102" s="120"/>
      <c r="O102" s="120"/>
      <c r="P102" s="120"/>
    </row>
    <row r="103" spans="1:16">
      <c r="A103" s="141" t="s">
        <v>122</v>
      </c>
      <c r="B103" s="142"/>
      <c r="C103" s="142"/>
      <c r="D103" s="142"/>
      <c r="E103" s="142"/>
      <c r="F103" s="142"/>
      <c r="G103" s="142"/>
      <c r="H103" s="142"/>
      <c r="I103" s="142"/>
      <c r="J103" s="142"/>
      <c r="K103" s="142"/>
      <c r="L103" s="142"/>
      <c r="M103" s="143"/>
      <c r="N103" s="143"/>
      <c r="O103" s="143"/>
      <c r="P103" s="143"/>
    </row>
    <row r="104" spans="1:16">
      <c r="A104" s="144"/>
      <c r="B104" s="145"/>
      <c r="C104" s="146"/>
      <c r="D104" s="38"/>
      <c r="E104" s="147"/>
      <c r="F104" s="38"/>
      <c r="G104" s="38"/>
      <c r="H104" s="146"/>
      <c r="I104" s="138"/>
      <c r="J104" s="148"/>
      <c r="K104" s="148"/>
      <c r="L104" s="148"/>
      <c r="M104" s="148"/>
      <c r="N104" s="38"/>
      <c r="O104" s="38"/>
      <c r="P104" s="38"/>
    </row>
    <row r="105" spans="1:16">
      <c r="A105" s="149" t="s">
        <v>123</v>
      </c>
      <c r="B105" s="150"/>
      <c r="C105" s="151"/>
      <c r="D105" s="151"/>
      <c r="E105" s="151"/>
      <c r="F105" s="151"/>
      <c r="G105" s="152"/>
      <c r="H105" s="153"/>
      <c r="I105" s="154"/>
      <c r="J105" s="155"/>
      <c r="K105" s="148"/>
      <c r="L105" s="148"/>
      <c r="M105" s="148"/>
      <c r="N105" s="38"/>
      <c r="O105" s="38"/>
      <c r="P105" s="38"/>
    </row>
    <row r="106" spans="1:16">
      <c r="A106" s="156" t="s">
        <v>124</v>
      </c>
      <c r="B106" s="157"/>
      <c r="C106" s="157"/>
      <c r="D106" s="157"/>
      <c r="E106" s="157"/>
      <c r="F106" s="157"/>
      <c r="G106" s="143"/>
      <c r="H106" s="143"/>
      <c r="I106" s="137"/>
      <c r="J106" s="137"/>
      <c r="K106" s="148"/>
      <c r="L106" s="148"/>
      <c r="M106" s="148"/>
      <c r="N106" s="136"/>
      <c r="O106" s="136"/>
      <c r="P106" s="136"/>
    </row>
    <row r="107" spans="1:16">
      <c r="A107" s="158" t="s">
        <v>125</v>
      </c>
      <c r="B107" s="157"/>
      <c r="C107" s="157"/>
      <c r="D107" s="157"/>
      <c r="E107" s="157"/>
      <c r="F107" s="157"/>
      <c r="G107" s="137"/>
      <c r="H107" s="137"/>
      <c r="I107" s="137"/>
      <c r="J107" s="137"/>
      <c r="K107" s="148"/>
      <c r="L107" s="148"/>
      <c r="M107" s="148"/>
      <c r="N107" s="136"/>
      <c r="O107" s="136"/>
      <c r="P107" s="136"/>
    </row>
    <row r="108" spans="1:16">
      <c r="A108" s="159" t="s">
        <v>126</v>
      </c>
      <c r="B108" s="160"/>
      <c r="C108" s="161"/>
      <c r="D108" s="161"/>
      <c r="E108" s="161"/>
      <c r="F108" s="161"/>
      <c r="G108" s="152"/>
      <c r="H108" s="162"/>
      <c r="I108" s="154"/>
      <c r="J108" s="137"/>
      <c r="K108" s="137"/>
      <c r="L108" s="137"/>
      <c r="M108" s="137"/>
      <c r="N108" s="38"/>
      <c r="O108" s="38"/>
      <c r="P108" s="38"/>
    </row>
    <row r="109" spans="1:16">
      <c r="A109" s="159" t="s">
        <v>127</v>
      </c>
      <c r="B109" s="160"/>
      <c r="C109" s="161"/>
      <c r="D109" s="161"/>
      <c r="E109" s="161"/>
      <c r="F109" s="161"/>
      <c r="G109" s="152"/>
      <c r="H109" s="152"/>
      <c r="I109" s="154"/>
      <c r="J109" s="154"/>
      <c r="K109" s="138"/>
      <c r="L109" s="138"/>
      <c r="M109" s="138"/>
      <c r="N109" s="38"/>
      <c r="O109" s="38"/>
      <c r="P109" s="38"/>
    </row>
    <row r="110" spans="1:16">
      <c r="A110" s="159" t="s">
        <v>128</v>
      </c>
      <c r="B110" s="160"/>
      <c r="C110" s="161"/>
      <c r="D110" s="161"/>
      <c r="E110" s="161"/>
      <c r="F110" s="161"/>
      <c r="G110" s="152"/>
      <c r="H110" s="162"/>
      <c r="I110" s="154"/>
      <c r="J110" s="154"/>
      <c r="K110" s="138"/>
      <c r="L110" s="138"/>
      <c r="M110" s="138"/>
      <c r="N110" s="38"/>
      <c r="O110" s="38"/>
      <c r="P110" s="38"/>
    </row>
    <row r="111" spans="1:16">
      <c r="A111" s="163"/>
      <c r="B111" s="152"/>
      <c r="C111" s="152"/>
      <c r="D111" s="164"/>
      <c r="E111" s="137"/>
      <c r="F111" s="137"/>
      <c r="G111" s="152"/>
      <c r="H111" s="162"/>
      <c r="I111" s="154"/>
      <c r="J111" s="154"/>
      <c r="K111" s="138"/>
      <c r="L111" s="138"/>
      <c r="M111" s="138"/>
      <c r="N111" s="38"/>
      <c r="O111" s="38"/>
      <c r="P111" s="38"/>
    </row>
    <row r="112" spans="1:16" ht="75">
      <c r="A112" s="165" t="s">
        <v>129</v>
      </c>
      <c r="G112" s="166" t="s">
        <v>130</v>
      </c>
      <c r="H112" s="143"/>
      <c r="I112" s="143"/>
      <c r="J112" s="143"/>
      <c r="K112" s="143"/>
      <c r="L112" s="138"/>
      <c r="M112" s="138"/>
      <c r="N112" s="38"/>
      <c r="O112" s="38"/>
      <c r="P112" s="38"/>
    </row>
    <row r="113" spans="1:16">
      <c r="A113" s="144"/>
      <c r="B113" s="38"/>
      <c r="C113" s="38"/>
      <c r="D113" s="38"/>
      <c r="E113" s="38"/>
      <c r="F113" s="38"/>
      <c r="G113" s="38"/>
      <c r="H113" s="38"/>
      <c r="I113" s="138"/>
      <c r="J113" s="138"/>
      <c r="K113" s="138"/>
      <c r="L113" s="138"/>
      <c r="M113" s="138"/>
      <c r="N113" s="38"/>
      <c r="O113" s="38"/>
      <c r="P113" s="38"/>
    </row>
    <row r="114" spans="1:16">
      <c r="A114" s="137"/>
      <c r="B114" s="137"/>
      <c r="C114" s="38"/>
      <c r="D114" s="38"/>
      <c r="E114" s="38"/>
      <c r="F114" s="38"/>
      <c r="G114" s="38"/>
      <c r="H114" s="38"/>
      <c r="I114" s="138"/>
      <c r="J114" s="137"/>
      <c r="K114" s="137"/>
      <c r="L114" s="137"/>
      <c r="M114" s="137"/>
      <c r="N114" s="38"/>
      <c r="O114" s="38"/>
      <c r="P114" s="38"/>
    </row>
    <row r="115" spans="1:16">
      <c r="A115" s="38"/>
      <c r="B115" s="38"/>
      <c r="C115" s="38"/>
      <c r="D115" s="38"/>
      <c r="E115" s="38"/>
      <c r="F115" s="38"/>
      <c r="G115" s="38"/>
      <c r="H115" s="38"/>
      <c r="I115" s="138"/>
      <c r="J115" s="148"/>
      <c r="K115" s="148"/>
      <c r="L115" s="148"/>
      <c r="M115" s="148"/>
      <c r="N115" s="38"/>
      <c r="O115" s="38"/>
      <c r="P115" s="38"/>
    </row>
    <row r="116" spans="1:16">
      <c r="A116" s="37"/>
      <c r="B116" s="117"/>
      <c r="C116" s="167"/>
      <c r="D116" s="119"/>
      <c r="E116" s="119"/>
      <c r="F116" s="119"/>
      <c r="G116" s="119"/>
      <c r="H116" s="119"/>
      <c r="I116" s="119"/>
      <c r="J116" s="119"/>
      <c r="K116" s="119"/>
      <c r="L116" s="119"/>
      <c r="M116" s="168"/>
      <c r="N116" s="168"/>
      <c r="O116" s="168"/>
      <c r="P116" s="168"/>
    </row>
    <row r="117" spans="1:16">
      <c r="A117" s="169"/>
      <c r="B117" s="169"/>
      <c r="C117" s="169"/>
      <c r="D117" s="169"/>
      <c r="E117" s="169"/>
      <c r="F117" s="169"/>
      <c r="G117" s="169"/>
      <c r="H117" s="169"/>
      <c r="I117" s="169"/>
      <c r="J117" s="169"/>
      <c r="K117" s="169"/>
      <c r="L117" s="169"/>
      <c r="M117" s="169"/>
      <c r="N117" s="169"/>
      <c r="O117" s="169"/>
      <c r="P117" s="169"/>
    </row>
    <row r="118" spans="1:16">
      <c r="A118" s="37"/>
      <c r="B118" s="117"/>
      <c r="C118" s="118"/>
      <c r="D118" s="119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</row>
    <row r="119" spans="1:16">
      <c r="A119" s="37"/>
      <c r="B119" s="117"/>
      <c r="C119" s="170"/>
      <c r="D119" s="119"/>
      <c r="E119" s="119"/>
      <c r="F119" s="119"/>
      <c r="G119" s="119"/>
      <c r="H119" s="119"/>
      <c r="I119" s="119"/>
      <c r="J119" s="119"/>
      <c r="K119" s="119"/>
      <c r="L119" s="119"/>
      <c r="M119" s="119"/>
      <c r="N119" s="119"/>
      <c r="O119" s="119"/>
      <c r="P119" s="119"/>
    </row>
    <row r="120" spans="1:16">
      <c r="A120" s="37"/>
      <c r="B120" s="117"/>
      <c r="C120" s="170"/>
      <c r="D120" s="119"/>
      <c r="E120" s="119"/>
      <c r="F120" s="119"/>
      <c r="G120" s="119"/>
      <c r="H120" s="119"/>
      <c r="I120" s="119"/>
      <c r="J120" s="119"/>
      <c r="K120" s="119"/>
      <c r="L120" s="119"/>
      <c r="M120" s="119"/>
      <c r="N120" s="119"/>
      <c r="O120" s="119"/>
      <c r="P120" s="119"/>
    </row>
    <row r="121" spans="1:16">
      <c r="A121" s="38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</row>
  </sheetData>
  <mergeCells count="49">
    <mergeCell ref="L108:M108"/>
    <mergeCell ref="E111:F111"/>
    <mergeCell ref="G112:K112"/>
    <mergeCell ref="A114:B114"/>
    <mergeCell ref="J114:M114"/>
    <mergeCell ref="A106:H106"/>
    <mergeCell ref="I106:J106"/>
    <mergeCell ref="A107:F107"/>
    <mergeCell ref="G107:H107"/>
    <mergeCell ref="I107:J107"/>
    <mergeCell ref="J108:K108"/>
    <mergeCell ref="A90:P90"/>
    <mergeCell ref="C101:F101"/>
    <mergeCell ref="G101:H101"/>
    <mergeCell ref="I101:J101"/>
    <mergeCell ref="A102:P102"/>
    <mergeCell ref="A103:P103"/>
    <mergeCell ref="A58:P58"/>
    <mergeCell ref="A59:P59"/>
    <mergeCell ref="A67:P67"/>
    <mergeCell ref="A74:P74"/>
    <mergeCell ref="A82:P82"/>
    <mergeCell ref="A16:P16"/>
    <mergeCell ref="A17:P17"/>
    <mergeCell ref="A25:P25"/>
    <mergeCell ref="A33:P33"/>
    <mergeCell ref="A41:P41"/>
    <mergeCell ref="A49:P49"/>
    <mergeCell ref="A12:P12"/>
    <mergeCell ref="L13:N13"/>
    <mergeCell ref="A14:A15"/>
    <mergeCell ref="B14:B15"/>
    <mergeCell ref="C14:C15"/>
    <mergeCell ref="D14:D15"/>
    <mergeCell ref="E14:G14"/>
    <mergeCell ref="I14:L14"/>
    <mergeCell ref="M14:P14"/>
    <mergeCell ref="K6:O6"/>
    <mergeCell ref="A7:B7"/>
    <mergeCell ref="C7:E7"/>
    <mergeCell ref="K7:N7"/>
    <mergeCell ref="K8:M8"/>
    <mergeCell ref="A11:P11"/>
    <mergeCell ref="C1:H1"/>
    <mergeCell ref="K1:O1"/>
    <mergeCell ref="K2:O2"/>
    <mergeCell ref="K3:O3"/>
    <mergeCell ref="K4:O4"/>
    <mergeCell ref="K5:O5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2025-01-21T11:34:51Z</dcterms:modified>
</cp:coreProperties>
</file>